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Thanh Nam\Quyet toan ngan sach\Nam 2025\426\Thong bao\"/>
    </mc:Choice>
  </mc:AlternateContent>
  <bookViews>
    <workbookView xWindow="0" yWindow="0" windowWidth="28800" windowHeight="11025" tabRatio="583" firstSheet="2" activeTab="2"/>
  </bookViews>
  <sheets>
    <sheet name="foxz" sheetId="4" state="veryHidden" r:id="rId1"/>
    <sheet name="2389" sheetId="47" state="hidden" r:id="rId2"/>
    <sheet name="2c.p2.ok" sheetId="3" r:id="rId3"/>
  </sheets>
  <definedNames>
    <definedName name="_xlnm._FilterDatabase" localSheetId="2" hidden="1">'2c.p2.ok'!$A$7:$Y$750</definedName>
    <definedName name="_xlnm.Print_Area" localSheetId="2">'2c.p2.ok'!$A$1:$Y$762</definedName>
    <definedName name="_xlnm.Print_Titles" localSheetId="2">'2c.p2.ok'!$A:$E,'2c.p2.ok'!$4:$7</definedName>
  </definedNames>
  <calcPr calcId="162913"/>
</workbook>
</file>

<file path=xl/calcChain.xml><?xml version="1.0" encoding="utf-8"?>
<calcChain xmlns="http://schemas.openxmlformats.org/spreadsheetml/2006/main">
  <c r="I71" i="47" l="1"/>
  <c r="G71" i="47"/>
  <c r="H71" i="47" s="1"/>
  <c r="H70" i="47" s="1"/>
  <c r="H69" i="47" s="1"/>
  <c r="H68" i="47" s="1"/>
  <c r="H67" i="47" s="1"/>
  <c r="I70" i="47"/>
  <c r="I69" i="47" s="1"/>
  <c r="I68" i="47" s="1"/>
  <c r="I67" i="47" s="1"/>
  <c r="G70" i="47"/>
  <c r="G69" i="47" s="1"/>
  <c r="G68" i="47" s="1"/>
  <c r="G67" i="47" s="1"/>
  <c r="F70" i="47"/>
  <c r="E70" i="47"/>
  <c r="E69" i="47" s="1"/>
  <c r="E68" i="47" s="1"/>
  <c r="E67" i="47" s="1"/>
  <c r="D70" i="47"/>
  <c r="D69" i="47" s="1"/>
  <c r="D68" i="47" s="1"/>
  <c r="D67" i="47" s="1"/>
  <c r="C70" i="47"/>
  <c r="B70" i="47"/>
  <c r="F69" i="47"/>
  <c r="F68" i="47" s="1"/>
  <c r="F67" i="47" s="1"/>
  <c r="C69" i="47"/>
  <c r="C68" i="47" s="1"/>
  <c r="C67" i="47" s="1"/>
  <c r="B69" i="47"/>
  <c r="B68" i="47"/>
  <c r="B67" i="47" s="1"/>
  <c r="I66" i="47"/>
  <c r="I64" i="47" s="1"/>
  <c r="G66" i="47"/>
  <c r="I65" i="47"/>
  <c r="G65" i="47"/>
  <c r="H65" i="47" s="1"/>
  <c r="F64" i="47"/>
  <c r="E64" i="47"/>
  <c r="D64" i="47"/>
  <c r="D60" i="47" s="1"/>
  <c r="D59" i="47" s="1"/>
  <c r="C64" i="47"/>
  <c r="B64" i="47"/>
  <c r="I63" i="47"/>
  <c r="G63" i="47"/>
  <c r="H63" i="47" s="1"/>
  <c r="I62" i="47"/>
  <c r="G62" i="47"/>
  <c r="H62" i="47" s="1"/>
  <c r="G61" i="47"/>
  <c r="F61" i="47"/>
  <c r="E61" i="47"/>
  <c r="D61" i="47"/>
  <c r="C61" i="47"/>
  <c r="C60" i="47" s="1"/>
  <c r="C59" i="47" s="1"/>
  <c r="B61" i="47"/>
  <c r="B60" i="47" s="1"/>
  <c r="B59" i="47" s="1"/>
  <c r="F60" i="47"/>
  <c r="F59" i="47" s="1"/>
  <c r="E60" i="47"/>
  <c r="E59" i="47" s="1"/>
  <c r="I58" i="47"/>
  <c r="I56" i="47" s="1"/>
  <c r="G58" i="47"/>
  <c r="I57" i="47"/>
  <c r="G57" i="47"/>
  <c r="H57" i="47" s="1"/>
  <c r="F56" i="47"/>
  <c r="E56" i="47"/>
  <c r="D56" i="47"/>
  <c r="C56" i="47"/>
  <c r="B56" i="47"/>
  <c r="I55" i="47"/>
  <c r="G55" i="47"/>
  <c r="H55" i="47" s="1"/>
  <c r="I54" i="47"/>
  <c r="G54" i="47"/>
  <c r="H54" i="47" s="1"/>
  <c r="G53" i="47"/>
  <c r="F53" i="47"/>
  <c r="E53" i="47"/>
  <c r="D53" i="47"/>
  <c r="C53" i="47"/>
  <c r="B53" i="47"/>
  <c r="I52" i="47"/>
  <c r="G52" i="47"/>
  <c r="H52" i="47" s="1"/>
  <c r="I51" i="47"/>
  <c r="I49" i="47" s="1"/>
  <c r="D51" i="47"/>
  <c r="G51" i="47" s="1"/>
  <c r="I50" i="47"/>
  <c r="G50" i="47"/>
  <c r="H50" i="47" s="1"/>
  <c r="F49" i="47"/>
  <c r="F48" i="47" s="1"/>
  <c r="F46" i="47" s="1"/>
  <c r="F45" i="47" s="1"/>
  <c r="E49" i="47"/>
  <c r="E48" i="47" s="1"/>
  <c r="E46" i="47" s="1"/>
  <c r="E45" i="47" s="1"/>
  <c r="C49" i="47"/>
  <c r="C48" i="47" s="1"/>
  <c r="C46" i="47" s="1"/>
  <c r="C45" i="47" s="1"/>
  <c r="B49" i="47"/>
  <c r="B48" i="47" s="1"/>
  <c r="B46" i="47" s="1"/>
  <c r="I44" i="47"/>
  <c r="D44" i="47"/>
  <c r="D41" i="47" s="1"/>
  <c r="I43" i="47"/>
  <c r="I41" i="47" s="1"/>
  <c r="G43" i="47"/>
  <c r="I42" i="47"/>
  <c r="H42" i="47"/>
  <c r="G42" i="47"/>
  <c r="F41" i="47"/>
  <c r="E41" i="47"/>
  <c r="E35" i="47" s="1"/>
  <c r="E33" i="47" s="1"/>
  <c r="E32" i="47" s="1"/>
  <c r="E31" i="47" s="1"/>
  <c r="C41" i="47"/>
  <c r="B41" i="47"/>
  <c r="I40" i="47"/>
  <c r="B40" i="47"/>
  <c r="G40" i="47" s="1"/>
  <c r="H40" i="47" s="1"/>
  <c r="I39" i="47"/>
  <c r="G39" i="47"/>
  <c r="H39" i="47" s="1"/>
  <c r="D39" i="47"/>
  <c r="D36" i="47" s="1"/>
  <c r="D35" i="47" s="1"/>
  <c r="D33" i="47" s="1"/>
  <c r="I38" i="47"/>
  <c r="D38" i="47"/>
  <c r="G38" i="47" s="1"/>
  <c r="H38" i="47" s="1"/>
  <c r="I37" i="47"/>
  <c r="B37" i="47"/>
  <c r="G37" i="47" s="1"/>
  <c r="I36" i="47"/>
  <c r="F36" i="47"/>
  <c r="E36" i="47"/>
  <c r="C36" i="47"/>
  <c r="C35" i="47" s="1"/>
  <c r="C33" i="47" s="1"/>
  <c r="C32" i="47" s="1"/>
  <c r="C31" i="47" s="1"/>
  <c r="F35" i="47"/>
  <c r="F33" i="47" s="1"/>
  <c r="F32" i="47" s="1"/>
  <c r="F31" i="47" s="1"/>
  <c r="G29" i="47"/>
  <c r="G28" i="47"/>
  <c r="G27" i="47"/>
  <c r="J26" i="47"/>
  <c r="I26" i="47"/>
  <c r="H26" i="47"/>
  <c r="G26" i="47"/>
  <c r="F26" i="47"/>
  <c r="E26" i="47"/>
  <c r="D26" i="47"/>
  <c r="C26" i="47"/>
  <c r="B26" i="47"/>
  <c r="G25" i="47"/>
  <c r="G24" i="47"/>
  <c r="G23" i="47" s="1"/>
  <c r="I23" i="47"/>
  <c r="H23" i="47"/>
  <c r="F23" i="47"/>
  <c r="E23" i="47"/>
  <c r="D23" i="47"/>
  <c r="C23" i="47"/>
  <c r="C9" i="47" s="1"/>
  <c r="C30" i="47" s="1"/>
  <c r="B23" i="47"/>
  <c r="G22" i="47"/>
  <c r="G21" i="47"/>
  <c r="G20" i="47"/>
  <c r="G19" i="47"/>
  <c r="G18" i="47"/>
  <c r="G17" i="47"/>
  <c r="G16" i="47"/>
  <c r="G15" i="47"/>
  <c r="G14" i="47"/>
  <c r="G13" i="47"/>
  <c r="G12" i="47"/>
  <c r="G11" i="47"/>
  <c r="I10" i="47"/>
  <c r="H10" i="47"/>
  <c r="F10" i="47"/>
  <c r="F9" i="47" s="1"/>
  <c r="F30" i="47" s="1"/>
  <c r="E10" i="47"/>
  <c r="E9" i="47" s="1"/>
  <c r="E30" i="47" s="1"/>
  <c r="D10" i="47"/>
  <c r="C10" i="47"/>
  <c r="B10" i="47"/>
  <c r="B9" i="47" s="1"/>
  <c r="B30" i="47" s="1"/>
  <c r="I9" i="47"/>
  <c r="H9" i="47"/>
  <c r="D9" i="47"/>
  <c r="D30" i="47" s="1"/>
  <c r="B45" i="47" l="1"/>
  <c r="H37" i="47"/>
  <c r="G36" i="47"/>
  <c r="H64" i="47"/>
  <c r="B36" i="47"/>
  <c r="B35" i="47" s="1"/>
  <c r="B33" i="47" s="1"/>
  <c r="B32" i="47" s="1"/>
  <c r="B31" i="47" s="1"/>
  <c r="H30" i="47"/>
  <c r="I30" i="47"/>
  <c r="I53" i="47"/>
  <c r="I48" i="47" s="1"/>
  <c r="I46" i="47" s="1"/>
  <c r="I61" i="47"/>
  <c r="I60" i="47" s="1"/>
  <c r="I59" i="47" s="1"/>
  <c r="H43" i="47"/>
  <c r="G44" i="47"/>
  <c r="G10" i="47"/>
  <c r="G9" i="47" s="1"/>
  <c r="G30" i="47" s="1"/>
  <c r="I35" i="47"/>
  <c r="I33" i="47" s="1"/>
  <c r="H58" i="47"/>
  <c r="H56" i="47" s="1"/>
  <c r="H66" i="47"/>
  <c r="H36" i="47"/>
  <c r="H53" i="47"/>
  <c r="H61" i="47"/>
  <c r="H51" i="47"/>
  <c r="H49" i="47" s="1"/>
  <c r="H48" i="47" s="1"/>
  <c r="G49" i="47"/>
  <c r="G48" i="47" s="1"/>
  <c r="G56" i="47"/>
  <c r="G64" i="47"/>
  <c r="G60" i="47" s="1"/>
  <c r="G59" i="47" s="1"/>
  <c r="D49" i="47"/>
  <c r="D48" i="47" s="1"/>
  <c r="D46" i="47" s="1"/>
  <c r="D45" i="47" s="1"/>
  <c r="D32" i="47" s="1"/>
  <c r="D31" i="47" s="1"/>
  <c r="H46" i="47" l="1"/>
  <c r="H60" i="47"/>
  <c r="H59" i="47" s="1"/>
  <c r="I45" i="47"/>
  <c r="I32" i="47" s="1"/>
  <c r="I31" i="47" s="1"/>
  <c r="H44" i="47"/>
  <c r="H41" i="47" s="1"/>
  <c r="H35" i="47" s="1"/>
  <c r="H33" i="47" s="1"/>
  <c r="G41" i="47"/>
  <c r="G35" i="47" s="1"/>
  <c r="G33" i="47" s="1"/>
  <c r="G46" i="47"/>
  <c r="G45" i="47" s="1"/>
  <c r="H45" i="47" l="1"/>
  <c r="H32" i="47" s="1"/>
  <c r="H31" i="47" s="1"/>
  <c r="G32" i="47"/>
  <c r="G31" i="47" s="1"/>
  <c r="K31" i="47" s="1"/>
  <c r="K33" i="47" s="1"/>
  <c r="K34" i="47" s="1"/>
  <c r="V722" i="3" l="1"/>
  <c r="R722" i="3"/>
  <c r="N722" i="3"/>
  <c r="J722" i="3"/>
  <c r="I722" i="3"/>
  <c r="H722" i="3"/>
  <c r="G722" i="3"/>
  <c r="V721" i="3"/>
  <c r="R721" i="3"/>
  <c r="N721" i="3"/>
  <c r="J721" i="3"/>
  <c r="I721" i="3"/>
  <c r="H721" i="3"/>
  <c r="G721" i="3"/>
  <c r="V720" i="3"/>
  <c r="R720" i="3"/>
  <c r="N720" i="3"/>
  <c r="J720" i="3"/>
  <c r="I720" i="3"/>
  <c r="H720" i="3"/>
  <c r="G720" i="3"/>
  <c r="Y719" i="3"/>
  <c r="X719" i="3"/>
  <c r="W719" i="3"/>
  <c r="U719" i="3"/>
  <c r="T719" i="3"/>
  <c r="S719" i="3"/>
  <c r="Q719" i="3"/>
  <c r="P719" i="3"/>
  <c r="O719" i="3"/>
  <c r="M719" i="3"/>
  <c r="L719" i="3"/>
  <c r="K719" i="3"/>
  <c r="V588" i="3"/>
  <c r="R588" i="3"/>
  <c r="N588" i="3"/>
  <c r="J588" i="3"/>
  <c r="I588" i="3"/>
  <c r="H588" i="3"/>
  <c r="G588" i="3"/>
  <c r="K330" i="3"/>
  <c r="L330" i="3"/>
  <c r="M330" i="3"/>
  <c r="O330" i="3"/>
  <c r="P330" i="3"/>
  <c r="Q330" i="3"/>
  <c r="S330" i="3"/>
  <c r="T330" i="3"/>
  <c r="U330" i="3"/>
  <c r="W330" i="3"/>
  <c r="X330" i="3"/>
  <c r="Y330" i="3"/>
  <c r="V332" i="3"/>
  <c r="R332" i="3"/>
  <c r="N332" i="3"/>
  <c r="J332" i="3"/>
  <c r="I332" i="3"/>
  <c r="H332" i="3"/>
  <c r="G332" i="3"/>
  <c r="V256" i="3"/>
  <c r="R256" i="3"/>
  <c r="N256" i="3"/>
  <c r="J256" i="3"/>
  <c r="I256" i="3"/>
  <c r="H256" i="3"/>
  <c r="G256" i="3"/>
  <c r="V255" i="3"/>
  <c r="R255" i="3"/>
  <c r="N255" i="3"/>
  <c r="J255" i="3"/>
  <c r="I255" i="3"/>
  <c r="H255" i="3"/>
  <c r="G255" i="3"/>
  <c r="Y254" i="3"/>
  <c r="X254" i="3"/>
  <c r="W254" i="3"/>
  <c r="U254" i="3"/>
  <c r="T254" i="3"/>
  <c r="S254" i="3"/>
  <c r="Q254" i="3"/>
  <c r="P254" i="3"/>
  <c r="O254" i="3"/>
  <c r="M254" i="3"/>
  <c r="L254" i="3"/>
  <c r="K254" i="3"/>
  <c r="V249" i="3"/>
  <c r="R249" i="3"/>
  <c r="N249" i="3"/>
  <c r="J249" i="3"/>
  <c r="I249" i="3"/>
  <c r="H249" i="3"/>
  <c r="G249" i="3"/>
  <c r="V89" i="3"/>
  <c r="R89" i="3"/>
  <c r="N89" i="3"/>
  <c r="J89" i="3"/>
  <c r="I89" i="3"/>
  <c r="H89" i="3"/>
  <c r="G89" i="3"/>
  <c r="V82" i="3"/>
  <c r="R82" i="3"/>
  <c r="N82" i="3"/>
  <c r="J82" i="3"/>
  <c r="I82" i="3"/>
  <c r="H82" i="3"/>
  <c r="G82" i="3"/>
  <c r="V83" i="3"/>
  <c r="R83" i="3"/>
  <c r="N83" i="3"/>
  <c r="J83" i="3"/>
  <c r="I83" i="3"/>
  <c r="H83" i="3"/>
  <c r="G83" i="3"/>
  <c r="K14" i="3"/>
  <c r="L14" i="3"/>
  <c r="M14" i="3"/>
  <c r="O14" i="3"/>
  <c r="P14" i="3"/>
  <c r="Q14" i="3"/>
  <c r="S14" i="3"/>
  <c r="T14" i="3"/>
  <c r="U14" i="3"/>
  <c r="W14" i="3"/>
  <c r="X14" i="3"/>
  <c r="Y14" i="3"/>
  <c r="V16" i="3"/>
  <c r="R16" i="3"/>
  <c r="N16" i="3"/>
  <c r="J16" i="3"/>
  <c r="I16" i="3"/>
  <c r="H16" i="3"/>
  <c r="G16" i="3"/>
  <c r="V719" i="3" l="1"/>
  <c r="H254" i="3"/>
  <c r="J254" i="3"/>
  <c r="N719" i="3"/>
  <c r="N254" i="3"/>
  <c r="I719" i="3"/>
  <c r="G719" i="3"/>
  <c r="V254" i="3"/>
  <c r="H719" i="3"/>
  <c r="J719" i="3"/>
  <c r="R719" i="3"/>
  <c r="F720" i="3"/>
  <c r="F721" i="3"/>
  <c r="F722" i="3"/>
  <c r="F588" i="3"/>
  <c r="G254" i="3"/>
  <c r="R254" i="3"/>
  <c r="I254" i="3"/>
  <c r="F332" i="3"/>
  <c r="F255" i="3"/>
  <c r="F256" i="3"/>
  <c r="F249" i="3"/>
  <c r="F89" i="3"/>
  <c r="F82" i="3"/>
  <c r="F83" i="3"/>
  <c r="F16" i="3"/>
  <c r="F719" i="3" l="1"/>
  <c r="F254" i="3"/>
  <c r="V561" i="3" l="1"/>
  <c r="R561" i="3"/>
  <c r="N561" i="3"/>
  <c r="J561" i="3"/>
  <c r="I561" i="3"/>
  <c r="H561" i="3"/>
  <c r="G561" i="3"/>
  <c r="V560" i="3"/>
  <c r="R560" i="3"/>
  <c r="N560" i="3"/>
  <c r="J560" i="3"/>
  <c r="I560" i="3"/>
  <c r="H560" i="3"/>
  <c r="G560" i="3"/>
  <c r="V559" i="3"/>
  <c r="R559" i="3"/>
  <c r="N559" i="3"/>
  <c r="J559" i="3"/>
  <c r="I559" i="3"/>
  <c r="H559" i="3"/>
  <c r="G559" i="3"/>
  <c r="Y558" i="3"/>
  <c r="X558" i="3"/>
  <c r="W558" i="3"/>
  <c r="U558" i="3"/>
  <c r="T558" i="3"/>
  <c r="S558" i="3"/>
  <c r="Q558" i="3"/>
  <c r="P558" i="3"/>
  <c r="O558" i="3"/>
  <c r="M558" i="3"/>
  <c r="L558" i="3"/>
  <c r="K558" i="3"/>
  <c r="V172" i="3"/>
  <c r="R172" i="3"/>
  <c r="N172" i="3"/>
  <c r="J172" i="3"/>
  <c r="I172" i="3"/>
  <c r="H172" i="3"/>
  <c r="G172" i="3"/>
  <c r="I558" i="3" l="1"/>
  <c r="V558" i="3"/>
  <c r="G558" i="3"/>
  <c r="H558" i="3"/>
  <c r="N558" i="3"/>
  <c r="J558" i="3"/>
  <c r="R558" i="3"/>
  <c r="F559" i="3"/>
  <c r="F560" i="3"/>
  <c r="F561" i="3"/>
  <c r="F172" i="3"/>
  <c r="V729" i="3"/>
  <c r="R729" i="3"/>
  <c r="N729" i="3"/>
  <c r="J729" i="3"/>
  <c r="I729" i="3"/>
  <c r="H729" i="3"/>
  <c r="G729" i="3"/>
  <c r="V728" i="3"/>
  <c r="R728" i="3"/>
  <c r="N728" i="3"/>
  <c r="J728" i="3"/>
  <c r="I728" i="3"/>
  <c r="H728" i="3"/>
  <c r="G728" i="3"/>
  <c r="V727" i="3"/>
  <c r="R727" i="3"/>
  <c r="N727" i="3"/>
  <c r="J727" i="3"/>
  <c r="I727" i="3"/>
  <c r="H727" i="3"/>
  <c r="G727" i="3"/>
  <c r="Y726" i="3"/>
  <c r="Y725" i="3" s="1"/>
  <c r="Y724" i="3" s="1"/>
  <c r="X726" i="3"/>
  <c r="X725" i="3" s="1"/>
  <c r="X724" i="3" s="1"/>
  <c r="W726" i="3"/>
  <c r="W725" i="3" s="1"/>
  <c r="W724" i="3" s="1"/>
  <c r="U726" i="3"/>
  <c r="U725" i="3" s="1"/>
  <c r="U724" i="3" s="1"/>
  <c r="T726" i="3"/>
  <c r="T725" i="3" s="1"/>
  <c r="T724" i="3" s="1"/>
  <c r="S726" i="3"/>
  <c r="S725" i="3" s="1"/>
  <c r="S724" i="3" s="1"/>
  <c r="Q726" i="3"/>
  <c r="Q725" i="3" s="1"/>
  <c r="Q724" i="3" s="1"/>
  <c r="P726" i="3"/>
  <c r="P725" i="3" s="1"/>
  <c r="P724" i="3" s="1"/>
  <c r="O726" i="3"/>
  <c r="O725" i="3" s="1"/>
  <c r="O724" i="3" s="1"/>
  <c r="M726" i="3"/>
  <c r="M725" i="3" s="1"/>
  <c r="M724" i="3" s="1"/>
  <c r="L726" i="3"/>
  <c r="L725" i="3" s="1"/>
  <c r="L724" i="3" s="1"/>
  <c r="K726" i="3"/>
  <c r="K725" i="3" s="1"/>
  <c r="K724" i="3" s="1"/>
  <c r="V712" i="3"/>
  <c r="R712" i="3"/>
  <c r="N712" i="3"/>
  <c r="J712" i="3"/>
  <c r="I712" i="3"/>
  <c r="H712" i="3"/>
  <c r="G712" i="3"/>
  <c r="V711" i="3"/>
  <c r="R711" i="3"/>
  <c r="N711" i="3"/>
  <c r="J711" i="3"/>
  <c r="I711" i="3"/>
  <c r="H711" i="3"/>
  <c r="G711" i="3"/>
  <c r="V710" i="3"/>
  <c r="R710" i="3"/>
  <c r="N710" i="3"/>
  <c r="J710" i="3"/>
  <c r="I710" i="3"/>
  <c r="H710" i="3"/>
  <c r="G710" i="3"/>
  <c r="Y709" i="3"/>
  <c r="Y708" i="3" s="1"/>
  <c r="Y707" i="3" s="1"/>
  <c r="X709" i="3"/>
  <c r="X708" i="3" s="1"/>
  <c r="X707" i="3" s="1"/>
  <c r="W709" i="3"/>
  <c r="W708" i="3" s="1"/>
  <c r="W707" i="3" s="1"/>
  <c r="U709" i="3"/>
  <c r="U708" i="3" s="1"/>
  <c r="U707" i="3" s="1"/>
  <c r="T709" i="3"/>
  <c r="T708" i="3" s="1"/>
  <c r="T707" i="3" s="1"/>
  <c r="S709" i="3"/>
  <c r="S708" i="3" s="1"/>
  <c r="S707" i="3" s="1"/>
  <c r="Q709" i="3"/>
  <c r="Q708" i="3" s="1"/>
  <c r="Q707" i="3" s="1"/>
  <c r="P709" i="3"/>
  <c r="P708" i="3" s="1"/>
  <c r="P707" i="3" s="1"/>
  <c r="O709" i="3"/>
  <c r="O708" i="3" s="1"/>
  <c r="O707" i="3" s="1"/>
  <c r="M709" i="3"/>
  <c r="M708" i="3" s="1"/>
  <c r="M707" i="3" s="1"/>
  <c r="L709" i="3"/>
  <c r="L708" i="3" s="1"/>
  <c r="L707" i="3" s="1"/>
  <c r="K709" i="3"/>
  <c r="K708" i="3" s="1"/>
  <c r="K707" i="3" s="1"/>
  <c r="V735" i="3"/>
  <c r="R735" i="3"/>
  <c r="N735" i="3"/>
  <c r="J735" i="3"/>
  <c r="I735" i="3"/>
  <c r="H735" i="3"/>
  <c r="G735" i="3"/>
  <c r="V734" i="3"/>
  <c r="R734" i="3"/>
  <c r="N734" i="3"/>
  <c r="J734" i="3"/>
  <c r="I734" i="3"/>
  <c r="H734" i="3"/>
  <c r="G734" i="3"/>
  <c r="V733" i="3"/>
  <c r="R733" i="3"/>
  <c r="N733" i="3"/>
  <c r="J733" i="3"/>
  <c r="I733" i="3"/>
  <c r="H733" i="3"/>
  <c r="G733" i="3"/>
  <c r="Y732" i="3"/>
  <c r="Y731" i="3" s="1"/>
  <c r="Y730" i="3" s="1"/>
  <c r="X732" i="3"/>
  <c r="X731" i="3" s="1"/>
  <c r="X730" i="3" s="1"/>
  <c r="W732" i="3"/>
  <c r="W731" i="3" s="1"/>
  <c r="W730" i="3" s="1"/>
  <c r="U732" i="3"/>
  <c r="U731" i="3" s="1"/>
  <c r="U730" i="3" s="1"/>
  <c r="T732" i="3"/>
  <c r="T731" i="3" s="1"/>
  <c r="T730" i="3" s="1"/>
  <c r="S732" i="3"/>
  <c r="S731" i="3" s="1"/>
  <c r="S730" i="3" s="1"/>
  <c r="Q732" i="3"/>
  <c r="Q731" i="3" s="1"/>
  <c r="Q730" i="3" s="1"/>
  <c r="P732" i="3"/>
  <c r="P731" i="3" s="1"/>
  <c r="P730" i="3" s="1"/>
  <c r="O732" i="3"/>
  <c r="O731" i="3" s="1"/>
  <c r="O730" i="3" s="1"/>
  <c r="O723" i="3" s="1"/>
  <c r="M732" i="3"/>
  <c r="M731" i="3" s="1"/>
  <c r="M730" i="3" s="1"/>
  <c r="L732" i="3"/>
  <c r="L731" i="3" s="1"/>
  <c r="L730" i="3" s="1"/>
  <c r="K732" i="3"/>
  <c r="K731" i="3" s="1"/>
  <c r="K730" i="3" s="1"/>
  <c r="R732" i="3" l="1"/>
  <c r="R731" i="3" s="1"/>
  <c r="R730" i="3" s="1"/>
  <c r="N732" i="3"/>
  <c r="N731" i="3" s="1"/>
  <c r="N730" i="3" s="1"/>
  <c r="I726" i="3"/>
  <c r="I725" i="3" s="1"/>
  <c r="I724" i="3" s="1"/>
  <c r="V732" i="3"/>
  <c r="V731" i="3" s="1"/>
  <c r="V730" i="3" s="1"/>
  <c r="R726" i="3"/>
  <c r="R725" i="3" s="1"/>
  <c r="R724" i="3" s="1"/>
  <c r="R723" i="3" s="1"/>
  <c r="W723" i="3"/>
  <c r="L723" i="3"/>
  <c r="M723" i="3"/>
  <c r="U723" i="3"/>
  <c r="Y723" i="3"/>
  <c r="V726" i="3"/>
  <c r="V725" i="3" s="1"/>
  <c r="V724" i="3" s="1"/>
  <c r="I732" i="3"/>
  <c r="I731" i="3" s="1"/>
  <c r="I730" i="3" s="1"/>
  <c r="P723" i="3"/>
  <c r="N726" i="3"/>
  <c r="N725" i="3" s="1"/>
  <c r="N724" i="3" s="1"/>
  <c r="J732" i="3"/>
  <c r="J731" i="3" s="1"/>
  <c r="J730" i="3" s="1"/>
  <c r="J709" i="3"/>
  <c r="J708" i="3" s="1"/>
  <c r="J707" i="3" s="1"/>
  <c r="R709" i="3"/>
  <c r="R708" i="3" s="1"/>
  <c r="R707" i="3" s="1"/>
  <c r="S723" i="3"/>
  <c r="G732" i="3"/>
  <c r="G731" i="3" s="1"/>
  <c r="G730" i="3" s="1"/>
  <c r="X723" i="3"/>
  <c r="T723" i="3"/>
  <c r="H726" i="3"/>
  <c r="H725" i="3" s="1"/>
  <c r="H724" i="3" s="1"/>
  <c r="J726" i="3"/>
  <c r="J725" i="3" s="1"/>
  <c r="J724" i="3" s="1"/>
  <c r="K723" i="3"/>
  <c r="Q723" i="3"/>
  <c r="H732" i="3"/>
  <c r="H731" i="3" s="1"/>
  <c r="H730" i="3" s="1"/>
  <c r="F558" i="3"/>
  <c r="G726" i="3"/>
  <c r="G725" i="3" s="1"/>
  <c r="G724" i="3" s="1"/>
  <c r="H709" i="3"/>
  <c r="H708" i="3" s="1"/>
  <c r="H707" i="3" s="1"/>
  <c r="G709" i="3"/>
  <c r="G708" i="3" s="1"/>
  <c r="G707" i="3" s="1"/>
  <c r="I709" i="3"/>
  <c r="I708" i="3" s="1"/>
  <c r="I707" i="3" s="1"/>
  <c r="N709" i="3"/>
  <c r="N708" i="3" s="1"/>
  <c r="N707" i="3" s="1"/>
  <c r="F727" i="3"/>
  <c r="F728" i="3"/>
  <c r="F729" i="3"/>
  <c r="V709" i="3"/>
  <c r="V708" i="3" s="1"/>
  <c r="V707" i="3" s="1"/>
  <c r="F710" i="3"/>
  <c r="F711" i="3"/>
  <c r="F712" i="3"/>
  <c r="F733" i="3"/>
  <c r="F734" i="3"/>
  <c r="F735" i="3"/>
  <c r="V723" i="3" l="1"/>
  <c r="N723" i="3"/>
  <c r="I723" i="3"/>
  <c r="H723" i="3"/>
  <c r="J723" i="3"/>
  <c r="G723" i="3"/>
  <c r="F726" i="3"/>
  <c r="F725" i="3" s="1"/>
  <c r="F724" i="3" s="1"/>
  <c r="F709" i="3"/>
  <c r="F708" i="3" s="1"/>
  <c r="F707" i="3" s="1"/>
  <c r="F732" i="3"/>
  <c r="F731" i="3" s="1"/>
  <c r="F730" i="3" s="1"/>
  <c r="F723" i="3" l="1"/>
  <c r="V718" i="3" l="1"/>
  <c r="R718" i="3"/>
  <c r="N718" i="3"/>
  <c r="J718" i="3"/>
  <c r="I718" i="3"/>
  <c r="H718" i="3"/>
  <c r="G718" i="3"/>
  <c r="V717" i="3"/>
  <c r="R717" i="3"/>
  <c r="N717" i="3"/>
  <c r="J717" i="3"/>
  <c r="I717" i="3"/>
  <c r="H717" i="3"/>
  <c r="G717" i="3"/>
  <c r="V716" i="3"/>
  <c r="R716" i="3"/>
  <c r="N716" i="3"/>
  <c r="J716" i="3"/>
  <c r="I716" i="3"/>
  <c r="H716" i="3"/>
  <c r="G716" i="3"/>
  <c r="Y715" i="3"/>
  <c r="X715" i="3"/>
  <c r="W715" i="3"/>
  <c r="U715" i="3"/>
  <c r="T715" i="3"/>
  <c r="S715" i="3"/>
  <c r="Q715" i="3"/>
  <c r="P715" i="3"/>
  <c r="O715" i="3"/>
  <c r="M715" i="3"/>
  <c r="L715" i="3"/>
  <c r="K715" i="3"/>
  <c r="V319" i="3"/>
  <c r="R319" i="3"/>
  <c r="N319" i="3"/>
  <c r="J319" i="3"/>
  <c r="I319" i="3"/>
  <c r="H319" i="3"/>
  <c r="G319" i="3"/>
  <c r="V318" i="3"/>
  <c r="R318" i="3"/>
  <c r="N318" i="3"/>
  <c r="J318" i="3"/>
  <c r="I318" i="3"/>
  <c r="H318" i="3"/>
  <c r="G318" i="3"/>
  <c r="V317" i="3"/>
  <c r="R317" i="3"/>
  <c r="N317" i="3"/>
  <c r="J317" i="3"/>
  <c r="I317" i="3"/>
  <c r="H317" i="3"/>
  <c r="G317" i="3"/>
  <c r="V316" i="3"/>
  <c r="R316" i="3"/>
  <c r="N316" i="3"/>
  <c r="J316" i="3"/>
  <c r="I316" i="3"/>
  <c r="H316" i="3"/>
  <c r="G316" i="3"/>
  <c r="V315" i="3"/>
  <c r="R315" i="3"/>
  <c r="N315" i="3"/>
  <c r="J315" i="3"/>
  <c r="I315" i="3"/>
  <c r="H315" i="3"/>
  <c r="G315" i="3"/>
  <c r="Y314" i="3"/>
  <c r="X314" i="3"/>
  <c r="W314" i="3"/>
  <c r="U314" i="3"/>
  <c r="T314" i="3"/>
  <c r="S314" i="3"/>
  <c r="Q314" i="3"/>
  <c r="P314" i="3"/>
  <c r="O314" i="3"/>
  <c r="M314" i="3"/>
  <c r="L314" i="3"/>
  <c r="K314" i="3"/>
  <c r="V313" i="3"/>
  <c r="V312" i="3" s="1"/>
  <c r="R313" i="3"/>
  <c r="R312" i="3" s="1"/>
  <c r="N313" i="3"/>
  <c r="N312" i="3" s="1"/>
  <c r="J313" i="3"/>
  <c r="J312" i="3" s="1"/>
  <c r="I313" i="3"/>
  <c r="I312" i="3" s="1"/>
  <c r="H313" i="3"/>
  <c r="G313" i="3"/>
  <c r="G312" i="3" s="1"/>
  <c r="Y312" i="3"/>
  <c r="X312" i="3"/>
  <c r="W312" i="3"/>
  <c r="U312" i="3"/>
  <c r="T312" i="3"/>
  <c r="S312" i="3"/>
  <c r="Q312" i="3"/>
  <c r="P312" i="3"/>
  <c r="O312" i="3"/>
  <c r="M312" i="3"/>
  <c r="L312" i="3"/>
  <c r="K312" i="3"/>
  <c r="V311" i="3"/>
  <c r="V310" i="3" s="1"/>
  <c r="R311" i="3"/>
  <c r="R310" i="3" s="1"/>
  <c r="N311" i="3"/>
  <c r="J311" i="3"/>
  <c r="J310" i="3" s="1"/>
  <c r="I311" i="3"/>
  <c r="H311" i="3"/>
  <c r="H310" i="3" s="1"/>
  <c r="G311" i="3"/>
  <c r="G310" i="3" s="1"/>
  <c r="Y310" i="3"/>
  <c r="X310" i="3"/>
  <c r="W310" i="3"/>
  <c r="U310" i="3"/>
  <c r="T310" i="3"/>
  <c r="S310" i="3"/>
  <c r="Q310" i="3"/>
  <c r="P310" i="3"/>
  <c r="O310" i="3"/>
  <c r="M310" i="3"/>
  <c r="L310" i="3"/>
  <c r="K310" i="3"/>
  <c r="V309" i="3"/>
  <c r="R309" i="3"/>
  <c r="N309" i="3"/>
  <c r="J309" i="3"/>
  <c r="I309" i="3"/>
  <c r="H309" i="3"/>
  <c r="G309" i="3"/>
  <c r="V308" i="3"/>
  <c r="R308" i="3"/>
  <c r="N308" i="3"/>
  <c r="J308" i="3"/>
  <c r="I308" i="3"/>
  <c r="H308" i="3"/>
  <c r="G308" i="3"/>
  <c r="V307" i="3"/>
  <c r="R307" i="3"/>
  <c r="N307" i="3"/>
  <c r="J307" i="3"/>
  <c r="I307" i="3"/>
  <c r="H307" i="3"/>
  <c r="G307" i="3"/>
  <c r="V306" i="3"/>
  <c r="R306" i="3"/>
  <c r="N306" i="3"/>
  <c r="J306" i="3"/>
  <c r="I306" i="3"/>
  <c r="H306" i="3"/>
  <c r="G306" i="3"/>
  <c r="V305" i="3"/>
  <c r="R305" i="3"/>
  <c r="N305" i="3"/>
  <c r="J305" i="3"/>
  <c r="I305" i="3"/>
  <c r="H305" i="3"/>
  <c r="G305" i="3"/>
  <c r="Y304" i="3"/>
  <c r="X304" i="3"/>
  <c r="W304" i="3"/>
  <c r="U304" i="3"/>
  <c r="T304" i="3"/>
  <c r="S304" i="3"/>
  <c r="Q304" i="3"/>
  <c r="P304" i="3"/>
  <c r="O304" i="3"/>
  <c r="M304" i="3"/>
  <c r="L304" i="3"/>
  <c r="K304" i="3"/>
  <c r="V303" i="3"/>
  <c r="R303" i="3"/>
  <c r="R302" i="3" s="1"/>
  <c r="N303" i="3"/>
  <c r="N302" i="3" s="1"/>
  <c r="J303" i="3"/>
  <c r="J302" i="3" s="1"/>
  <c r="I303" i="3"/>
  <c r="I302" i="3" s="1"/>
  <c r="H303" i="3"/>
  <c r="G303" i="3"/>
  <c r="G302" i="3" s="1"/>
  <c r="Y302" i="3"/>
  <c r="X302" i="3"/>
  <c r="W302" i="3"/>
  <c r="U302" i="3"/>
  <c r="T302" i="3"/>
  <c r="S302" i="3"/>
  <c r="Q302" i="3"/>
  <c r="P302" i="3"/>
  <c r="O302" i="3"/>
  <c r="M302" i="3"/>
  <c r="L302" i="3"/>
  <c r="K302" i="3"/>
  <c r="V301" i="3"/>
  <c r="V300" i="3" s="1"/>
  <c r="R301" i="3"/>
  <c r="R300" i="3" s="1"/>
  <c r="N301" i="3"/>
  <c r="N300" i="3" s="1"/>
  <c r="J301" i="3"/>
  <c r="J300" i="3" s="1"/>
  <c r="I301" i="3"/>
  <c r="I300" i="3" s="1"/>
  <c r="H301" i="3"/>
  <c r="H300" i="3" s="1"/>
  <c r="G301" i="3"/>
  <c r="G300" i="3" s="1"/>
  <c r="Y300" i="3"/>
  <c r="X300" i="3"/>
  <c r="W300" i="3"/>
  <c r="U300" i="3"/>
  <c r="T300" i="3"/>
  <c r="S300" i="3"/>
  <c r="Q300" i="3"/>
  <c r="P300" i="3"/>
  <c r="O300" i="3"/>
  <c r="M300" i="3"/>
  <c r="L300" i="3"/>
  <c r="K300" i="3"/>
  <c r="V297" i="3"/>
  <c r="R297" i="3"/>
  <c r="N297" i="3"/>
  <c r="J297" i="3"/>
  <c r="I297" i="3"/>
  <c r="H297" i="3"/>
  <c r="G297" i="3"/>
  <c r="V296" i="3"/>
  <c r="R296" i="3"/>
  <c r="N296" i="3"/>
  <c r="J296" i="3"/>
  <c r="I296" i="3"/>
  <c r="H296" i="3"/>
  <c r="G296" i="3"/>
  <c r="V295" i="3"/>
  <c r="R295" i="3"/>
  <c r="N295" i="3"/>
  <c r="J295" i="3"/>
  <c r="I295" i="3"/>
  <c r="H295" i="3"/>
  <c r="G295" i="3"/>
  <c r="V294" i="3"/>
  <c r="R294" i="3"/>
  <c r="N294" i="3"/>
  <c r="J294" i="3"/>
  <c r="I294" i="3"/>
  <c r="H294" i="3"/>
  <c r="G294" i="3"/>
  <c r="V293" i="3"/>
  <c r="R293" i="3"/>
  <c r="N293" i="3"/>
  <c r="J293" i="3"/>
  <c r="I293" i="3"/>
  <c r="H293" i="3"/>
  <c r="G293" i="3"/>
  <c r="Y292" i="3"/>
  <c r="X292" i="3"/>
  <c r="W292" i="3"/>
  <c r="U292" i="3"/>
  <c r="T292" i="3"/>
  <c r="S292" i="3"/>
  <c r="Q292" i="3"/>
  <c r="P292" i="3"/>
  <c r="O292" i="3"/>
  <c r="M292" i="3"/>
  <c r="L292" i="3"/>
  <c r="K292" i="3"/>
  <c r="V291" i="3"/>
  <c r="V290" i="3" s="1"/>
  <c r="R291" i="3"/>
  <c r="R290" i="3" s="1"/>
  <c r="N291" i="3"/>
  <c r="N290" i="3" s="1"/>
  <c r="J291" i="3"/>
  <c r="J290" i="3" s="1"/>
  <c r="I291" i="3"/>
  <c r="I290" i="3" s="1"/>
  <c r="H291" i="3"/>
  <c r="H290" i="3" s="1"/>
  <c r="G291" i="3"/>
  <c r="G290" i="3" s="1"/>
  <c r="Y290" i="3"/>
  <c r="X290" i="3"/>
  <c r="W290" i="3"/>
  <c r="U290" i="3"/>
  <c r="T290" i="3"/>
  <c r="S290" i="3"/>
  <c r="Q290" i="3"/>
  <c r="P290" i="3"/>
  <c r="O290" i="3"/>
  <c r="M290" i="3"/>
  <c r="L290" i="3"/>
  <c r="K290" i="3"/>
  <c r="V289" i="3"/>
  <c r="R289" i="3"/>
  <c r="N289" i="3"/>
  <c r="J289" i="3"/>
  <c r="I289" i="3"/>
  <c r="H289" i="3"/>
  <c r="G289" i="3"/>
  <c r="V288" i="3"/>
  <c r="R288" i="3"/>
  <c r="N288" i="3"/>
  <c r="J288" i="3"/>
  <c r="I288" i="3"/>
  <c r="H288" i="3"/>
  <c r="G288" i="3"/>
  <c r="Y287" i="3"/>
  <c r="X287" i="3"/>
  <c r="W287" i="3"/>
  <c r="U287" i="3"/>
  <c r="T287" i="3"/>
  <c r="S287" i="3"/>
  <c r="Q287" i="3"/>
  <c r="P287" i="3"/>
  <c r="O287" i="3"/>
  <c r="M287" i="3"/>
  <c r="L287" i="3"/>
  <c r="K287" i="3"/>
  <c r="V286" i="3"/>
  <c r="V285" i="3" s="1"/>
  <c r="R286" i="3"/>
  <c r="R285" i="3" s="1"/>
  <c r="N286" i="3"/>
  <c r="J286" i="3"/>
  <c r="J285" i="3" s="1"/>
  <c r="I286" i="3"/>
  <c r="I285" i="3" s="1"/>
  <c r="H286" i="3"/>
  <c r="H285" i="3" s="1"/>
  <c r="G286" i="3"/>
  <c r="Y285" i="3"/>
  <c r="X285" i="3"/>
  <c r="W285" i="3"/>
  <c r="U285" i="3"/>
  <c r="T285" i="3"/>
  <c r="S285" i="3"/>
  <c r="Q285" i="3"/>
  <c r="P285" i="3"/>
  <c r="O285" i="3"/>
  <c r="M285" i="3"/>
  <c r="L285" i="3"/>
  <c r="K285" i="3"/>
  <c r="V284" i="3"/>
  <c r="R284" i="3"/>
  <c r="N284" i="3"/>
  <c r="J284" i="3"/>
  <c r="I284" i="3"/>
  <c r="H284" i="3"/>
  <c r="G284" i="3"/>
  <c r="V283" i="3"/>
  <c r="R283" i="3"/>
  <c r="N283" i="3"/>
  <c r="J283" i="3"/>
  <c r="I283" i="3"/>
  <c r="H283" i="3"/>
  <c r="G283" i="3"/>
  <c r="V282" i="3"/>
  <c r="R282" i="3"/>
  <c r="N282" i="3"/>
  <c r="J282" i="3"/>
  <c r="I282" i="3"/>
  <c r="H282" i="3"/>
  <c r="G282" i="3"/>
  <c r="V281" i="3"/>
  <c r="R281" i="3"/>
  <c r="N281" i="3"/>
  <c r="J281" i="3"/>
  <c r="I281" i="3"/>
  <c r="H281" i="3"/>
  <c r="G281" i="3"/>
  <c r="V280" i="3"/>
  <c r="R280" i="3"/>
  <c r="N280" i="3"/>
  <c r="J280" i="3"/>
  <c r="I280" i="3"/>
  <c r="H280" i="3"/>
  <c r="G280" i="3"/>
  <c r="V279" i="3"/>
  <c r="R279" i="3"/>
  <c r="N279" i="3"/>
  <c r="J279" i="3"/>
  <c r="I279" i="3"/>
  <c r="H279" i="3"/>
  <c r="G279" i="3"/>
  <c r="V278" i="3"/>
  <c r="R278" i="3"/>
  <c r="N278" i="3"/>
  <c r="J278" i="3"/>
  <c r="I278" i="3"/>
  <c r="H278" i="3"/>
  <c r="G278" i="3"/>
  <c r="Y277" i="3"/>
  <c r="X277" i="3"/>
  <c r="W277" i="3"/>
  <c r="U277" i="3"/>
  <c r="T277" i="3"/>
  <c r="S277" i="3"/>
  <c r="Q277" i="3"/>
  <c r="P277" i="3"/>
  <c r="O277" i="3"/>
  <c r="M277" i="3"/>
  <c r="L277" i="3"/>
  <c r="K277" i="3"/>
  <c r="V276" i="3"/>
  <c r="R276" i="3"/>
  <c r="N276" i="3"/>
  <c r="J276" i="3"/>
  <c r="I276" i="3"/>
  <c r="H276" i="3"/>
  <c r="G276" i="3"/>
  <c r="V275" i="3"/>
  <c r="R275" i="3"/>
  <c r="N275" i="3"/>
  <c r="J275" i="3"/>
  <c r="I275" i="3"/>
  <c r="H275" i="3"/>
  <c r="G275" i="3"/>
  <c r="Y274" i="3"/>
  <c r="X274" i="3"/>
  <c r="W274" i="3"/>
  <c r="U274" i="3"/>
  <c r="T274" i="3"/>
  <c r="S274" i="3"/>
  <c r="Q274" i="3"/>
  <c r="P274" i="3"/>
  <c r="O274" i="3"/>
  <c r="M274" i="3"/>
  <c r="L274" i="3"/>
  <c r="K274" i="3"/>
  <c r="V273" i="3"/>
  <c r="V272" i="3" s="1"/>
  <c r="R273" i="3"/>
  <c r="R272" i="3" s="1"/>
  <c r="N273" i="3"/>
  <c r="N272" i="3" s="1"/>
  <c r="J273" i="3"/>
  <c r="J272" i="3" s="1"/>
  <c r="I273" i="3"/>
  <c r="I272" i="3" s="1"/>
  <c r="H273" i="3"/>
  <c r="G273" i="3"/>
  <c r="Y272" i="3"/>
  <c r="X272" i="3"/>
  <c r="W272" i="3"/>
  <c r="U272" i="3"/>
  <c r="T272" i="3"/>
  <c r="S272" i="3"/>
  <c r="Q272" i="3"/>
  <c r="P272" i="3"/>
  <c r="O272" i="3"/>
  <c r="M272" i="3"/>
  <c r="L272" i="3"/>
  <c r="K272" i="3"/>
  <c r="X271" i="3" l="1"/>
  <c r="X270" i="3" s="1"/>
  <c r="L271" i="3"/>
  <c r="L270" i="3" s="1"/>
  <c r="L714" i="3"/>
  <c r="L713" i="3" s="1"/>
  <c r="L706" i="3" s="1"/>
  <c r="O714" i="3"/>
  <c r="O713" i="3" s="1"/>
  <c r="O706" i="3" s="1"/>
  <c r="Q714" i="3"/>
  <c r="Q713" i="3" s="1"/>
  <c r="Q706" i="3" s="1"/>
  <c r="T714" i="3"/>
  <c r="T713" i="3" s="1"/>
  <c r="T706" i="3" s="1"/>
  <c r="W714" i="3"/>
  <c r="W713" i="3" s="1"/>
  <c r="W706" i="3" s="1"/>
  <c r="Y714" i="3"/>
  <c r="Y713" i="3" s="1"/>
  <c r="Y706" i="3" s="1"/>
  <c r="K714" i="3"/>
  <c r="K713" i="3" s="1"/>
  <c r="K706" i="3" s="1"/>
  <c r="M714" i="3"/>
  <c r="M713" i="3" s="1"/>
  <c r="M706" i="3" s="1"/>
  <c r="P714" i="3"/>
  <c r="P713" i="3" s="1"/>
  <c r="P706" i="3" s="1"/>
  <c r="S714" i="3"/>
  <c r="S713" i="3" s="1"/>
  <c r="S706" i="3" s="1"/>
  <c r="U714" i="3"/>
  <c r="U713" i="3" s="1"/>
  <c r="U706" i="3" s="1"/>
  <c r="X714" i="3"/>
  <c r="X713" i="3" s="1"/>
  <c r="X706" i="3" s="1"/>
  <c r="M271" i="3"/>
  <c r="M270" i="3" s="1"/>
  <c r="S271" i="3"/>
  <c r="S270" i="3" s="1"/>
  <c r="P299" i="3"/>
  <c r="P298" i="3" s="1"/>
  <c r="P271" i="3"/>
  <c r="P270" i="3" s="1"/>
  <c r="U271" i="3"/>
  <c r="U270" i="3" s="1"/>
  <c r="K271" i="3"/>
  <c r="K270" i="3" s="1"/>
  <c r="O271" i="3"/>
  <c r="O270" i="3" s="1"/>
  <c r="Q271" i="3"/>
  <c r="Q270" i="3" s="1"/>
  <c r="T271" i="3"/>
  <c r="T270" i="3" s="1"/>
  <c r="W271" i="3"/>
  <c r="W270" i="3" s="1"/>
  <c r="Y271" i="3"/>
  <c r="Y270" i="3" s="1"/>
  <c r="I274" i="3"/>
  <c r="R274" i="3"/>
  <c r="N715" i="3"/>
  <c r="H314" i="3"/>
  <c r="Q299" i="3"/>
  <c r="Q298" i="3" s="1"/>
  <c r="W299" i="3"/>
  <c r="W298" i="3" s="1"/>
  <c r="L299" i="3"/>
  <c r="L298" i="3" s="1"/>
  <c r="H302" i="3"/>
  <c r="R287" i="3"/>
  <c r="H274" i="3"/>
  <c r="V274" i="3"/>
  <c r="I310" i="3"/>
  <c r="I715" i="3"/>
  <c r="V715" i="3"/>
  <c r="J274" i="3"/>
  <c r="J287" i="3"/>
  <c r="G715" i="3"/>
  <c r="I287" i="3"/>
  <c r="H287" i="3"/>
  <c r="U299" i="3"/>
  <c r="U298" i="3" s="1"/>
  <c r="X299" i="3"/>
  <c r="X298" i="3" s="1"/>
  <c r="N285" i="3"/>
  <c r="V302" i="3"/>
  <c r="V287" i="3"/>
  <c r="N310" i="3"/>
  <c r="H312" i="3"/>
  <c r="N287" i="3"/>
  <c r="M299" i="3"/>
  <c r="M298" i="3" s="1"/>
  <c r="O299" i="3"/>
  <c r="O298" i="3" s="1"/>
  <c r="T299" i="3"/>
  <c r="T298" i="3" s="1"/>
  <c r="Y299" i="3"/>
  <c r="Y298" i="3" s="1"/>
  <c r="H304" i="3"/>
  <c r="K299" i="3"/>
  <c r="K298" i="3" s="1"/>
  <c r="R715" i="3"/>
  <c r="H715" i="3"/>
  <c r="J715" i="3"/>
  <c r="R292" i="3"/>
  <c r="J304" i="3"/>
  <c r="I304" i="3"/>
  <c r="F716" i="3"/>
  <c r="F717" i="3"/>
  <c r="F718" i="3"/>
  <c r="I314" i="3"/>
  <c r="J314" i="3"/>
  <c r="H292" i="3"/>
  <c r="V304" i="3"/>
  <c r="N304" i="3"/>
  <c r="V314" i="3"/>
  <c r="R277" i="3"/>
  <c r="I292" i="3"/>
  <c r="N314" i="3"/>
  <c r="R314" i="3"/>
  <c r="G314" i="3"/>
  <c r="R304" i="3"/>
  <c r="G304" i="3"/>
  <c r="S299" i="3"/>
  <c r="S298" i="3" s="1"/>
  <c r="J292" i="3"/>
  <c r="N277" i="3"/>
  <c r="H277" i="3"/>
  <c r="H272" i="3"/>
  <c r="V277" i="3"/>
  <c r="V292" i="3"/>
  <c r="J277" i="3"/>
  <c r="F308" i="3"/>
  <c r="F307" i="3"/>
  <c r="F317" i="3"/>
  <c r="F306" i="3"/>
  <c r="F316" i="3"/>
  <c r="F318" i="3"/>
  <c r="N292" i="3"/>
  <c r="F301" i="3"/>
  <c r="F303" i="3"/>
  <c r="F305" i="3"/>
  <c r="F309" i="3"/>
  <c r="F311" i="3"/>
  <c r="F313" i="3"/>
  <c r="F315" i="3"/>
  <c r="F319" i="3"/>
  <c r="F286" i="3"/>
  <c r="F280" i="3"/>
  <c r="G277" i="3"/>
  <c r="F293" i="3"/>
  <c r="F295" i="3"/>
  <c r="F297" i="3"/>
  <c r="G285" i="3"/>
  <c r="F289" i="3"/>
  <c r="G287" i="3"/>
  <c r="G292" i="3"/>
  <c r="F273" i="3"/>
  <c r="F275" i="3"/>
  <c r="F281" i="3"/>
  <c r="I277" i="3"/>
  <c r="F278" i="3"/>
  <c r="F282" i="3"/>
  <c r="F284" i="3"/>
  <c r="F288" i="3"/>
  <c r="F291" i="3"/>
  <c r="F294" i="3"/>
  <c r="F296" i="3"/>
  <c r="G272" i="3"/>
  <c r="G274" i="3"/>
  <c r="N274" i="3"/>
  <c r="F276" i="3"/>
  <c r="F279" i="3"/>
  <c r="F283" i="3"/>
  <c r="P183" i="3"/>
  <c r="P179" i="3"/>
  <c r="P176" i="3"/>
  <c r="P170" i="3"/>
  <c r="P165" i="3"/>
  <c r="P160" i="3"/>
  <c r="P150" i="3"/>
  <c r="P142" i="3"/>
  <c r="P137" i="3"/>
  <c r="P131" i="3"/>
  <c r="P128" i="3"/>
  <c r="P122" i="3"/>
  <c r="P120" i="3"/>
  <c r="P117" i="3"/>
  <c r="P115" i="3"/>
  <c r="P107" i="3"/>
  <c r="P104" i="3"/>
  <c r="P102" i="3"/>
  <c r="V676" i="3"/>
  <c r="R676" i="3"/>
  <c r="N676" i="3"/>
  <c r="J676" i="3"/>
  <c r="I676" i="3"/>
  <c r="H676" i="3"/>
  <c r="G676" i="3"/>
  <c r="V652" i="3"/>
  <c r="R652" i="3"/>
  <c r="N652" i="3"/>
  <c r="J652" i="3"/>
  <c r="I652" i="3"/>
  <c r="H652" i="3"/>
  <c r="G652" i="3"/>
  <c r="V651" i="3"/>
  <c r="R651" i="3"/>
  <c r="N651" i="3"/>
  <c r="J651" i="3"/>
  <c r="I651" i="3"/>
  <c r="H651" i="3"/>
  <c r="G651" i="3"/>
  <c r="V650" i="3"/>
  <c r="R650" i="3"/>
  <c r="N650" i="3"/>
  <c r="J650" i="3"/>
  <c r="I650" i="3"/>
  <c r="H650" i="3"/>
  <c r="G650" i="3"/>
  <c r="Y649" i="3"/>
  <c r="X649" i="3"/>
  <c r="W649" i="3"/>
  <c r="U649" i="3"/>
  <c r="T649" i="3"/>
  <c r="S649" i="3"/>
  <c r="Q649" i="3"/>
  <c r="P649" i="3"/>
  <c r="O649" i="3"/>
  <c r="M649" i="3"/>
  <c r="L649" i="3"/>
  <c r="K649" i="3"/>
  <c r="V252" i="3"/>
  <c r="R252" i="3"/>
  <c r="N252" i="3"/>
  <c r="J252" i="3"/>
  <c r="I252" i="3"/>
  <c r="H252" i="3"/>
  <c r="G252" i="3"/>
  <c r="V196" i="3"/>
  <c r="R196" i="3"/>
  <c r="N196" i="3"/>
  <c r="J196" i="3"/>
  <c r="I196" i="3"/>
  <c r="H196" i="3"/>
  <c r="G196" i="3"/>
  <c r="K104" i="3"/>
  <c r="L104" i="3"/>
  <c r="M104" i="3"/>
  <c r="O104" i="3"/>
  <c r="Q104" i="3"/>
  <c r="S104" i="3"/>
  <c r="T104" i="3"/>
  <c r="U104" i="3"/>
  <c r="W104" i="3"/>
  <c r="X104" i="3"/>
  <c r="Y104" i="3"/>
  <c r="V106" i="3"/>
  <c r="R106" i="3"/>
  <c r="N106" i="3"/>
  <c r="J106" i="3"/>
  <c r="I106" i="3"/>
  <c r="H106" i="3"/>
  <c r="G106" i="3"/>
  <c r="V436" i="3"/>
  <c r="R436" i="3"/>
  <c r="N436" i="3"/>
  <c r="J436" i="3"/>
  <c r="I436" i="3"/>
  <c r="H436" i="3"/>
  <c r="G436" i="3"/>
  <c r="V437" i="3"/>
  <c r="R437" i="3"/>
  <c r="N437" i="3"/>
  <c r="J437" i="3"/>
  <c r="I437" i="3"/>
  <c r="H437" i="3"/>
  <c r="G437" i="3"/>
  <c r="V435" i="3"/>
  <c r="R435" i="3"/>
  <c r="N435" i="3"/>
  <c r="J435" i="3"/>
  <c r="I435" i="3"/>
  <c r="H435" i="3"/>
  <c r="G435" i="3"/>
  <c r="V434" i="3"/>
  <c r="R434" i="3"/>
  <c r="N434" i="3"/>
  <c r="J434" i="3"/>
  <c r="I434" i="3"/>
  <c r="H434" i="3"/>
  <c r="G434" i="3"/>
  <c r="V433" i="3"/>
  <c r="R433" i="3"/>
  <c r="N433" i="3"/>
  <c r="J433" i="3"/>
  <c r="I433" i="3"/>
  <c r="H433" i="3"/>
  <c r="G433" i="3"/>
  <c r="V432" i="3"/>
  <c r="R432" i="3"/>
  <c r="N432" i="3"/>
  <c r="J432" i="3"/>
  <c r="I432" i="3"/>
  <c r="H432" i="3"/>
  <c r="G432" i="3"/>
  <c r="V431" i="3"/>
  <c r="R431" i="3"/>
  <c r="N431" i="3"/>
  <c r="J431" i="3"/>
  <c r="I431" i="3"/>
  <c r="H431" i="3"/>
  <c r="G431" i="3"/>
  <c r="Y430" i="3"/>
  <c r="X430" i="3"/>
  <c r="W430" i="3"/>
  <c r="U430" i="3"/>
  <c r="T430" i="3"/>
  <c r="S430" i="3"/>
  <c r="Q430" i="3"/>
  <c r="P430" i="3"/>
  <c r="O430" i="3"/>
  <c r="M430" i="3"/>
  <c r="L430" i="3"/>
  <c r="K430" i="3"/>
  <c r="V364" i="3"/>
  <c r="R364" i="3"/>
  <c r="N364" i="3"/>
  <c r="J364" i="3"/>
  <c r="I364" i="3"/>
  <c r="H364" i="3"/>
  <c r="G364" i="3"/>
  <c r="V363" i="3"/>
  <c r="R363" i="3"/>
  <c r="N363" i="3"/>
  <c r="J363" i="3"/>
  <c r="I363" i="3"/>
  <c r="H363" i="3"/>
  <c r="G363" i="3"/>
  <c r="V362" i="3"/>
  <c r="R362" i="3"/>
  <c r="N362" i="3"/>
  <c r="J362" i="3"/>
  <c r="I362" i="3"/>
  <c r="H362" i="3"/>
  <c r="G362" i="3"/>
  <c r="V361" i="3"/>
  <c r="R361" i="3"/>
  <c r="N361" i="3"/>
  <c r="J361" i="3"/>
  <c r="I361" i="3"/>
  <c r="H361" i="3"/>
  <c r="G361" i="3"/>
  <c r="V360" i="3"/>
  <c r="R360" i="3"/>
  <c r="N360" i="3"/>
  <c r="J360" i="3"/>
  <c r="I360" i="3"/>
  <c r="H360" i="3"/>
  <c r="G360" i="3"/>
  <c r="Y359" i="3"/>
  <c r="X359" i="3"/>
  <c r="W359" i="3"/>
  <c r="U359" i="3"/>
  <c r="T359" i="3"/>
  <c r="S359" i="3"/>
  <c r="Q359" i="3"/>
  <c r="P359" i="3"/>
  <c r="O359" i="3"/>
  <c r="M359" i="3"/>
  <c r="L359" i="3"/>
  <c r="K359" i="3"/>
  <c r="V451" i="3"/>
  <c r="R451" i="3"/>
  <c r="N451" i="3"/>
  <c r="J451" i="3"/>
  <c r="I451" i="3"/>
  <c r="H451" i="3"/>
  <c r="G451" i="3"/>
  <c r="V450" i="3"/>
  <c r="R450" i="3"/>
  <c r="N450" i="3"/>
  <c r="J450" i="3"/>
  <c r="I450" i="3"/>
  <c r="H450" i="3"/>
  <c r="G450" i="3"/>
  <c r="V449" i="3"/>
  <c r="R449" i="3"/>
  <c r="N449" i="3"/>
  <c r="J449" i="3"/>
  <c r="I449" i="3"/>
  <c r="H449" i="3"/>
  <c r="G449" i="3"/>
  <c r="V448" i="3"/>
  <c r="R448" i="3"/>
  <c r="N448" i="3"/>
  <c r="J448" i="3"/>
  <c r="I448" i="3"/>
  <c r="H448" i="3"/>
  <c r="G448" i="3"/>
  <c r="V447" i="3"/>
  <c r="R447" i="3"/>
  <c r="N447" i="3"/>
  <c r="J447" i="3"/>
  <c r="I447" i="3"/>
  <c r="H447" i="3"/>
  <c r="G447" i="3"/>
  <c r="V446" i="3"/>
  <c r="R446" i="3"/>
  <c r="N446" i="3"/>
  <c r="J446" i="3"/>
  <c r="I446" i="3"/>
  <c r="H446" i="3"/>
  <c r="G446" i="3"/>
  <c r="Y445" i="3"/>
  <c r="X445" i="3"/>
  <c r="W445" i="3"/>
  <c r="U445" i="3"/>
  <c r="T445" i="3"/>
  <c r="S445" i="3"/>
  <c r="Q445" i="3"/>
  <c r="P445" i="3"/>
  <c r="O445" i="3"/>
  <c r="M445" i="3"/>
  <c r="L445" i="3"/>
  <c r="K445" i="3"/>
  <c r="V444" i="3"/>
  <c r="R444" i="3"/>
  <c r="N444" i="3"/>
  <c r="J444" i="3"/>
  <c r="I444" i="3"/>
  <c r="H444" i="3"/>
  <c r="G444" i="3"/>
  <c r="V443" i="3"/>
  <c r="R443" i="3"/>
  <c r="N443" i="3"/>
  <c r="J443" i="3"/>
  <c r="I443" i="3"/>
  <c r="H443" i="3"/>
  <c r="G443" i="3"/>
  <c r="V442" i="3"/>
  <c r="R442" i="3"/>
  <c r="N442" i="3"/>
  <c r="J442" i="3"/>
  <c r="I442" i="3"/>
  <c r="H442" i="3"/>
  <c r="G442" i="3"/>
  <c r="V441" i="3"/>
  <c r="R441" i="3"/>
  <c r="N441" i="3"/>
  <c r="J441" i="3"/>
  <c r="I441" i="3"/>
  <c r="H441" i="3"/>
  <c r="G441" i="3"/>
  <c r="V440" i="3"/>
  <c r="R440" i="3"/>
  <c r="N440" i="3"/>
  <c r="J440" i="3"/>
  <c r="I440" i="3"/>
  <c r="H440" i="3"/>
  <c r="G440" i="3"/>
  <c r="V439" i="3"/>
  <c r="R439" i="3"/>
  <c r="N439" i="3"/>
  <c r="J439" i="3"/>
  <c r="I439" i="3"/>
  <c r="H439" i="3"/>
  <c r="G439" i="3"/>
  <c r="Y438" i="3"/>
  <c r="X438" i="3"/>
  <c r="W438" i="3"/>
  <c r="U438" i="3"/>
  <c r="T438" i="3"/>
  <c r="S438" i="3"/>
  <c r="Q438" i="3"/>
  <c r="P438" i="3"/>
  <c r="O438" i="3"/>
  <c r="M438" i="3"/>
  <c r="L438" i="3"/>
  <c r="K438" i="3"/>
  <c r="V429" i="3"/>
  <c r="R429" i="3"/>
  <c r="N429" i="3"/>
  <c r="J429" i="3"/>
  <c r="I429" i="3"/>
  <c r="H429" i="3"/>
  <c r="G429" i="3"/>
  <c r="V428" i="3"/>
  <c r="R428" i="3"/>
  <c r="N428" i="3"/>
  <c r="J428" i="3"/>
  <c r="I428" i="3"/>
  <c r="H428" i="3"/>
  <c r="G428" i="3"/>
  <c r="V427" i="3"/>
  <c r="R427" i="3"/>
  <c r="N427" i="3"/>
  <c r="J427" i="3"/>
  <c r="I427" i="3"/>
  <c r="H427" i="3"/>
  <c r="G427" i="3"/>
  <c r="V426" i="3"/>
  <c r="R426" i="3"/>
  <c r="N426" i="3"/>
  <c r="J426" i="3"/>
  <c r="I426" i="3"/>
  <c r="H426" i="3"/>
  <c r="G426" i="3"/>
  <c r="V425" i="3"/>
  <c r="R425" i="3"/>
  <c r="N425" i="3"/>
  <c r="J425" i="3"/>
  <c r="I425" i="3"/>
  <c r="H425" i="3"/>
  <c r="G425" i="3"/>
  <c r="V424" i="3"/>
  <c r="R424" i="3"/>
  <c r="N424" i="3"/>
  <c r="J424" i="3"/>
  <c r="I424" i="3"/>
  <c r="H424" i="3"/>
  <c r="G424" i="3"/>
  <c r="V423" i="3"/>
  <c r="R423" i="3"/>
  <c r="N423" i="3"/>
  <c r="J423" i="3"/>
  <c r="I423" i="3"/>
  <c r="H423" i="3"/>
  <c r="G423" i="3"/>
  <c r="V422" i="3"/>
  <c r="R422" i="3"/>
  <c r="N422" i="3"/>
  <c r="J422" i="3"/>
  <c r="I422" i="3"/>
  <c r="H422" i="3"/>
  <c r="G422" i="3"/>
  <c r="V421" i="3"/>
  <c r="R421" i="3"/>
  <c r="N421" i="3"/>
  <c r="J421" i="3"/>
  <c r="I421" i="3"/>
  <c r="H421" i="3"/>
  <c r="G421" i="3"/>
  <c r="V420" i="3"/>
  <c r="R420" i="3"/>
  <c r="N420" i="3"/>
  <c r="J420" i="3"/>
  <c r="I420" i="3"/>
  <c r="H420" i="3"/>
  <c r="G420" i="3"/>
  <c r="V419" i="3"/>
  <c r="R419" i="3"/>
  <c r="N419" i="3"/>
  <c r="J419" i="3"/>
  <c r="I419" i="3"/>
  <c r="H419" i="3"/>
  <c r="G419" i="3"/>
  <c r="V418" i="3"/>
  <c r="R418" i="3"/>
  <c r="N418" i="3"/>
  <c r="J418" i="3"/>
  <c r="I418" i="3"/>
  <c r="H418" i="3"/>
  <c r="G418" i="3"/>
  <c r="Y417" i="3"/>
  <c r="X417" i="3"/>
  <c r="W417" i="3"/>
  <c r="U417" i="3"/>
  <c r="T417" i="3"/>
  <c r="S417" i="3"/>
  <c r="Q417" i="3"/>
  <c r="P417" i="3"/>
  <c r="O417" i="3"/>
  <c r="M417" i="3"/>
  <c r="L417" i="3"/>
  <c r="K417" i="3"/>
  <c r="V416" i="3"/>
  <c r="R416" i="3"/>
  <c r="N416" i="3"/>
  <c r="J416" i="3"/>
  <c r="I416" i="3"/>
  <c r="H416" i="3"/>
  <c r="G416" i="3"/>
  <c r="V415" i="3"/>
  <c r="R415" i="3"/>
  <c r="N415" i="3"/>
  <c r="J415" i="3"/>
  <c r="I415" i="3"/>
  <c r="H415" i="3"/>
  <c r="G415" i="3"/>
  <c r="V414" i="3"/>
  <c r="R414" i="3"/>
  <c r="N414" i="3"/>
  <c r="J414" i="3"/>
  <c r="I414" i="3"/>
  <c r="H414" i="3"/>
  <c r="G414" i="3"/>
  <c r="V413" i="3"/>
  <c r="R413" i="3"/>
  <c r="N413" i="3"/>
  <c r="J413" i="3"/>
  <c r="I413" i="3"/>
  <c r="H413" i="3"/>
  <c r="G413" i="3"/>
  <c r="V412" i="3"/>
  <c r="R412" i="3"/>
  <c r="N412" i="3"/>
  <c r="J412" i="3"/>
  <c r="I412" i="3"/>
  <c r="H412" i="3"/>
  <c r="G412" i="3"/>
  <c r="V411" i="3"/>
  <c r="R411" i="3"/>
  <c r="N411" i="3"/>
  <c r="J411" i="3"/>
  <c r="I411" i="3"/>
  <c r="H411" i="3"/>
  <c r="G411" i="3"/>
  <c r="V410" i="3"/>
  <c r="R410" i="3"/>
  <c r="N410" i="3"/>
  <c r="J410" i="3"/>
  <c r="I410" i="3"/>
  <c r="H410" i="3"/>
  <c r="G410" i="3"/>
  <c r="V409" i="3"/>
  <c r="R409" i="3"/>
  <c r="N409" i="3"/>
  <c r="J409" i="3"/>
  <c r="I409" i="3"/>
  <c r="H409" i="3"/>
  <c r="G409" i="3"/>
  <c r="V408" i="3"/>
  <c r="R408" i="3"/>
  <c r="N408" i="3"/>
  <c r="J408" i="3"/>
  <c r="I408" i="3"/>
  <c r="H408" i="3"/>
  <c r="G408" i="3"/>
  <c r="Y407" i="3"/>
  <c r="X407" i="3"/>
  <c r="W407" i="3"/>
  <c r="U407" i="3"/>
  <c r="T407" i="3"/>
  <c r="S407" i="3"/>
  <c r="Q407" i="3"/>
  <c r="P407" i="3"/>
  <c r="O407" i="3"/>
  <c r="M407" i="3"/>
  <c r="L407" i="3"/>
  <c r="K407" i="3"/>
  <c r="V406" i="3"/>
  <c r="R406" i="3"/>
  <c r="N406" i="3"/>
  <c r="J406" i="3"/>
  <c r="I406" i="3"/>
  <c r="H406" i="3"/>
  <c r="G406" i="3"/>
  <c r="V405" i="3"/>
  <c r="R405" i="3"/>
  <c r="N405" i="3"/>
  <c r="J405" i="3"/>
  <c r="I405" i="3"/>
  <c r="H405" i="3"/>
  <c r="G405" i="3"/>
  <c r="V404" i="3"/>
  <c r="R404" i="3"/>
  <c r="N404" i="3"/>
  <c r="J404" i="3"/>
  <c r="I404" i="3"/>
  <c r="H404" i="3"/>
  <c r="G404" i="3"/>
  <c r="V403" i="3"/>
  <c r="R403" i="3"/>
  <c r="N403" i="3"/>
  <c r="J403" i="3"/>
  <c r="I403" i="3"/>
  <c r="H403" i="3"/>
  <c r="G403" i="3"/>
  <c r="V402" i="3"/>
  <c r="R402" i="3"/>
  <c r="N402" i="3"/>
  <c r="J402" i="3"/>
  <c r="I402" i="3"/>
  <c r="H402" i="3"/>
  <c r="G402" i="3"/>
  <c r="Y401" i="3"/>
  <c r="X401" i="3"/>
  <c r="W401" i="3"/>
  <c r="U401" i="3"/>
  <c r="T401" i="3"/>
  <c r="S401" i="3"/>
  <c r="Q401" i="3"/>
  <c r="P401" i="3"/>
  <c r="O401" i="3"/>
  <c r="M401" i="3"/>
  <c r="L401" i="3"/>
  <c r="K401" i="3"/>
  <c r="V400" i="3"/>
  <c r="R400" i="3"/>
  <c r="N400" i="3"/>
  <c r="J400" i="3"/>
  <c r="I400" i="3"/>
  <c r="H400" i="3"/>
  <c r="G400" i="3"/>
  <c r="V399" i="3"/>
  <c r="R399" i="3"/>
  <c r="N399" i="3"/>
  <c r="J399" i="3"/>
  <c r="I399" i="3"/>
  <c r="H399" i="3"/>
  <c r="G399" i="3"/>
  <c r="V398" i="3"/>
  <c r="R398" i="3"/>
  <c r="N398" i="3"/>
  <c r="J398" i="3"/>
  <c r="I398" i="3"/>
  <c r="H398" i="3"/>
  <c r="G398" i="3"/>
  <c r="V397" i="3"/>
  <c r="R397" i="3"/>
  <c r="N397" i="3"/>
  <c r="J397" i="3"/>
  <c r="I397" i="3"/>
  <c r="H397" i="3"/>
  <c r="G397" i="3"/>
  <c r="V396" i="3"/>
  <c r="R396" i="3"/>
  <c r="N396" i="3"/>
  <c r="J396" i="3"/>
  <c r="I396" i="3"/>
  <c r="H396" i="3"/>
  <c r="G396" i="3"/>
  <c r="V395" i="3"/>
  <c r="R395" i="3"/>
  <c r="N395" i="3"/>
  <c r="J395" i="3"/>
  <c r="I395" i="3"/>
  <c r="H395" i="3"/>
  <c r="G395" i="3"/>
  <c r="V394" i="3"/>
  <c r="R394" i="3"/>
  <c r="N394" i="3"/>
  <c r="J394" i="3"/>
  <c r="I394" i="3"/>
  <c r="H394" i="3"/>
  <c r="G394" i="3"/>
  <c r="V393" i="3"/>
  <c r="R393" i="3"/>
  <c r="N393" i="3"/>
  <c r="J393" i="3"/>
  <c r="I393" i="3"/>
  <c r="H393" i="3"/>
  <c r="G393" i="3"/>
  <c r="V392" i="3"/>
  <c r="R392" i="3"/>
  <c r="N392" i="3"/>
  <c r="J392" i="3"/>
  <c r="I392" i="3"/>
  <c r="H392" i="3"/>
  <c r="G392" i="3"/>
  <c r="Y391" i="3"/>
  <c r="X391" i="3"/>
  <c r="W391" i="3"/>
  <c r="U391" i="3"/>
  <c r="T391" i="3"/>
  <c r="S391" i="3"/>
  <c r="Q391" i="3"/>
  <c r="P391" i="3"/>
  <c r="O391" i="3"/>
  <c r="M391" i="3"/>
  <c r="L391" i="3"/>
  <c r="K391" i="3"/>
  <c r="V390" i="3"/>
  <c r="R390" i="3"/>
  <c r="N390" i="3"/>
  <c r="J390" i="3"/>
  <c r="I390" i="3"/>
  <c r="H390" i="3"/>
  <c r="G390" i="3"/>
  <c r="V389" i="3"/>
  <c r="R389" i="3"/>
  <c r="N389" i="3"/>
  <c r="J389" i="3"/>
  <c r="I389" i="3"/>
  <c r="H389" i="3"/>
  <c r="G389" i="3"/>
  <c r="V388" i="3"/>
  <c r="R388" i="3"/>
  <c r="N388" i="3"/>
  <c r="J388" i="3"/>
  <c r="I388" i="3"/>
  <c r="H388" i="3"/>
  <c r="G388" i="3"/>
  <c r="V387" i="3"/>
  <c r="R387" i="3"/>
  <c r="N387" i="3"/>
  <c r="J387" i="3"/>
  <c r="I387" i="3"/>
  <c r="H387" i="3"/>
  <c r="G387" i="3"/>
  <c r="V386" i="3"/>
  <c r="R386" i="3"/>
  <c r="N386" i="3"/>
  <c r="J386" i="3"/>
  <c r="I386" i="3"/>
  <c r="H386" i="3"/>
  <c r="G386" i="3"/>
  <c r="V385" i="3"/>
  <c r="R385" i="3"/>
  <c r="N385" i="3"/>
  <c r="J385" i="3"/>
  <c r="I385" i="3"/>
  <c r="H385" i="3"/>
  <c r="G385" i="3"/>
  <c r="V384" i="3"/>
  <c r="R384" i="3"/>
  <c r="N384" i="3"/>
  <c r="J384" i="3"/>
  <c r="I384" i="3"/>
  <c r="H384" i="3"/>
  <c r="G384" i="3"/>
  <c r="Y383" i="3"/>
  <c r="X383" i="3"/>
  <c r="W383" i="3"/>
  <c r="U383" i="3"/>
  <c r="T383" i="3"/>
  <c r="S383" i="3"/>
  <c r="Q383" i="3"/>
  <c r="P383" i="3"/>
  <c r="O383" i="3"/>
  <c r="M383" i="3"/>
  <c r="L383" i="3"/>
  <c r="K383" i="3"/>
  <c r="V382" i="3"/>
  <c r="R382" i="3"/>
  <c r="N382" i="3"/>
  <c r="J382" i="3"/>
  <c r="I382" i="3"/>
  <c r="H382" i="3"/>
  <c r="G382" i="3"/>
  <c r="V381" i="3"/>
  <c r="R381" i="3"/>
  <c r="N381" i="3"/>
  <c r="J381" i="3"/>
  <c r="I381" i="3"/>
  <c r="H381" i="3"/>
  <c r="G381" i="3"/>
  <c r="V380" i="3"/>
  <c r="R380" i="3"/>
  <c r="N380" i="3"/>
  <c r="J380" i="3"/>
  <c r="I380" i="3"/>
  <c r="H380" i="3"/>
  <c r="G380" i="3"/>
  <c r="V379" i="3"/>
  <c r="R379" i="3"/>
  <c r="N379" i="3"/>
  <c r="J379" i="3"/>
  <c r="I379" i="3"/>
  <c r="H379" i="3"/>
  <c r="G379" i="3"/>
  <c r="Y378" i="3"/>
  <c r="X378" i="3"/>
  <c r="W378" i="3"/>
  <c r="U378" i="3"/>
  <c r="T378" i="3"/>
  <c r="S378" i="3"/>
  <c r="Q378" i="3"/>
  <c r="P378" i="3"/>
  <c r="O378" i="3"/>
  <c r="M378" i="3"/>
  <c r="L378" i="3"/>
  <c r="K378" i="3"/>
  <c r="V377" i="3"/>
  <c r="R377" i="3"/>
  <c r="N377" i="3"/>
  <c r="J377" i="3"/>
  <c r="I377" i="3"/>
  <c r="H377" i="3"/>
  <c r="G377" i="3"/>
  <c r="V376" i="3"/>
  <c r="R376" i="3"/>
  <c r="N376" i="3"/>
  <c r="J376" i="3"/>
  <c r="I376" i="3"/>
  <c r="H376" i="3"/>
  <c r="G376" i="3"/>
  <c r="V375" i="3"/>
  <c r="R375" i="3"/>
  <c r="N375" i="3"/>
  <c r="J375" i="3"/>
  <c r="I375" i="3"/>
  <c r="H375" i="3"/>
  <c r="G375" i="3"/>
  <c r="V374" i="3"/>
  <c r="R374" i="3"/>
  <c r="N374" i="3"/>
  <c r="J374" i="3"/>
  <c r="I374" i="3"/>
  <c r="H374" i="3"/>
  <c r="G374" i="3"/>
  <c r="V373" i="3"/>
  <c r="R373" i="3"/>
  <c r="N373" i="3"/>
  <c r="J373" i="3"/>
  <c r="I373" i="3"/>
  <c r="H373" i="3"/>
  <c r="G373" i="3"/>
  <c r="V372" i="3"/>
  <c r="R372" i="3"/>
  <c r="N372" i="3"/>
  <c r="J372" i="3"/>
  <c r="I372" i="3"/>
  <c r="H372" i="3"/>
  <c r="G372" i="3"/>
  <c r="Y371" i="3"/>
  <c r="X371" i="3"/>
  <c r="W371" i="3"/>
  <c r="U371" i="3"/>
  <c r="T371" i="3"/>
  <c r="S371" i="3"/>
  <c r="Q371" i="3"/>
  <c r="P371" i="3"/>
  <c r="O371" i="3"/>
  <c r="M371" i="3"/>
  <c r="L371" i="3"/>
  <c r="K371" i="3"/>
  <c r="V370" i="3"/>
  <c r="R370" i="3"/>
  <c r="N370" i="3"/>
  <c r="J370" i="3"/>
  <c r="I370" i="3"/>
  <c r="H370" i="3"/>
  <c r="G370" i="3"/>
  <c r="V369" i="3"/>
  <c r="R369" i="3"/>
  <c r="N369" i="3"/>
  <c r="J369" i="3"/>
  <c r="I369" i="3"/>
  <c r="H369" i="3"/>
  <c r="G369" i="3"/>
  <c r="V368" i="3"/>
  <c r="R368" i="3"/>
  <c r="N368" i="3"/>
  <c r="J368" i="3"/>
  <c r="I368" i="3"/>
  <c r="H368" i="3"/>
  <c r="G368" i="3"/>
  <c r="V367" i="3"/>
  <c r="R367" i="3"/>
  <c r="N367" i="3"/>
  <c r="J367" i="3"/>
  <c r="I367" i="3"/>
  <c r="H367" i="3"/>
  <c r="G367" i="3"/>
  <c r="V366" i="3"/>
  <c r="R366" i="3"/>
  <c r="N366" i="3"/>
  <c r="J366" i="3"/>
  <c r="I366" i="3"/>
  <c r="H366" i="3"/>
  <c r="G366" i="3"/>
  <c r="Y365" i="3"/>
  <c r="X365" i="3"/>
  <c r="W365" i="3"/>
  <c r="U365" i="3"/>
  <c r="T365" i="3"/>
  <c r="S365" i="3"/>
  <c r="Q365" i="3"/>
  <c r="P365" i="3"/>
  <c r="O365" i="3"/>
  <c r="M365" i="3"/>
  <c r="L365" i="3"/>
  <c r="K365" i="3"/>
  <c r="V358" i="3"/>
  <c r="R358" i="3"/>
  <c r="N358" i="3"/>
  <c r="J358" i="3"/>
  <c r="I358" i="3"/>
  <c r="H358" i="3"/>
  <c r="G358" i="3"/>
  <c r="V357" i="3"/>
  <c r="R357" i="3"/>
  <c r="N357" i="3"/>
  <c r="J357" i="3"/>
  <c r="I357" i="3"/>
  <c r="H357" i="3"/>
  <c r="G357" i="3"/>
  <c r="V356" i="3"/>
  <c r="R356" i="3"/>
  <c r="N356" i="3"/>
  <c r="J356" i="3"/>
  <c r="I356" i="3"/>
  <c r="H356" i="3"/>
  <c r="G356" i="3"/>
  <c r="V355" i="3"/>
  <c r="R355" i="3"/>
  <c r="N355" i="3"/>
  <c r="J355" i="3"/>
  <c r="I355" i="3"/>
  <c r="H355" i="3"/>
  <c r="G355" i="3"/>
  <c r="V354" i="3"/>
  <c r="R354" i="3"/>
  <c r="N354" i="3"/>
  <c r="J354" i="3"/>
  <c r="I354" i="3"/>
  <c r="H354" i="3"/>
  <c r="G354" i="3"/>
  <c r="V353" i="3"/>
  <c r="R353" i="3"/>
  <c r="N353" i="3"/>
  <c r="J353" i="3"/>
  <c r="I353" i="3"/>
  <c r="H353" i="3"/>
  <c r="G353" i="3"/>
  <c r="V352" i="3"/>
  <c r="R352" i="3"/>
  <c r="N352" i="3"/>
  <c r="J352" i="3"/>
  <c r="I352" i="3"/>
  <c r="H352" i="3"/>
  <c r="G352" i="3"/>
  <c r="V351" i="3"/>
  <c r="R351" i="3"/>
  <c r="N351" i="3"/>
  <c r="J351" i="3"/>
  <c r="I351" i="3"/>
  <c r="H351" i="3"/>
  <c r="G351" i="3"/>
  <c r="V350" i="3"/>
  <c r="R350" i="3"/>
  <c r="N350" i="3"/>
  <c r="J350" i="3"/>
  <c r="I350" i="3"/>
  <c r="H350" i="3"/>
  <c r="G350" i="3"/>
  <c r="V349" i="3"/>
  <c r="R349" i="3"/>
  <c r="N349" i="3"/>
  <c r="J349" i="3"/>
  <c r="I349" i="3"/>
  <c r="H349" i="3"/>
  <c r="G349" i="3"/>
  <c r="V348" i="3"/>
  <c r="R348" i="3"/>
  <c r="N348" i="3"/>
  <c r="J348" i="3"/>
  <c r="I348" i="3"/>
  <c r="H348" i="3"/>
  <c r="G348" i="3"/>
  <c r="V347" i="3"/>
  <c r="R347" i="3"/>
  <c r="N347" i="3"/>
  <c r="J347" i="3"/>
  <c r="I347" i="3"/>
  <c r="H347" i="3"/>
  <c r="G347" i="3"/>
  <c r="V346" i="3"/>
  <c r="R346" i="3"/>
  <c r="N346" i="3"/>
  <c r="J346" i="3"/>
  <c r="I346" i="3"/>
  <c r="H346" i="3"/>
  <c r="G346" i="3"/>
  <c r="V345" i="3"/>
  <c r="R345" i="3"/>
  <c r="N345" i="3"/>
  <c r="J345" i="3"/>
  <c r="I345" i="3"/>
  <c r="H345" i="3"/>
  <c r="G345" i="3"/>
  <c r="V344" i="3"/>
  <c r="R344" i="3"/>
  <c r="N344" i="3"/>
  <c r="J344" i="3"/>
  <c r="I344" i="3"/>
  <c r="H344" i="3"/>
  <c r="G344" i="3"/>
  <c r="V343" i="3"/>
  <c r="R343" i="3"/>
  <c r="N343" i="3"/>
  <c r="J343" i="3"/>
  <c r="I343" i="3"/>
  <c r="H343" i="3"/>
  <c r="G343" i="3"/>
  <c r="Y342" i="3"/>
  <c r="X342" i="3"/>
  <c r="W342" i="3"/>
  <c r="U342" i="3"/>
  <c r="T342" i="3"/>
  <c r="S342" i="3"/>
  <c r="Q342" i="3"/>
  <c r="P342" i="3"/>
  <c r="O342" i="3"/>
  <c r="M342" i="3"/>
  <c r="L342" i="3"/>
  <c r="K342" i="3"/>
  <c r="V341" i="3"/>
  <c r="R341" i="3"/>
  <c r="N341" i="3"/>
  <c r="J341" i="3"/>
  <c r="I341" i="3"/>
  <c r="H341" i="3"/>
  <c r="G341" i="3"/>
  <c r="V340" i="3"/>
  <c r="R340" i="3"/>
  <c r="N340" i="3"/>
  <c r="J340" i="3"/>
  <c r="I340" i="3"/>
  <c r="H340" i="3"/>
  <c r="G340" i="3"/>
  <c r="Y339" i="3"/>
  <c r="X339" i="3"/>
  <c r="W339" i="3"/>
  <c r="U339" i="3"/>
  <c r="T339" i="3"/>
  <c r="S339" i="3"/>
  <c r="Q339" i="3"/>
  <c r="P339" i="3"/>
  <c r="O339" i="3"/>
  <c r="M339" i="3"/>
  <c r="L339" i="3"/>
  <c r="K339" i="3"/>
  <c r="V338" i="3"/>
  <c r="R338" i="3"/>
  <c r="N338" i="3"/>
  <c r="J338" i="3"/>
  <c r="I338" i="3"/>
  <c r="H338" i="3"/>
  <c r="G338" i="3"/>
  <c r="V337" i="3"/>
  <c r="R337" i="3"/>
  <c r="N337" i="3"/>
  <c r="J337" i="3"/>
  <c r="I337" i="3"/>
  <c r="H337" i="3"/>
  <c r="G337" i="3"/>
  <c r="V336" i="3"/>
  <c r="R336" i="3"/>
  <c r="N336" i="3"/>
  <c r="J336" i="3"/>
  <c r="I336" i="3"/>
  <c r="H336" i="3"/>
  <c r="G336" i="3"/>
  <c r="Y335" i="3"/>
  <c r="X335" i="3"/>
  <c r="W335" i="3"/>
  <c r="U335" i="3"/>
  <c r="T335" i="3"/>
  <c r="S335" i="3"/>
  <c r="Q335" i="3"/>
  <c r="P335" i="3"/>
  <c r="O335" i="3"/>
  <c r="M335" i="3"/>
  <c r="L335" i="3"/>
  <c r="K335" i="3"/>
  <c r="V99" i="3"/>
  <c r="R99" i="3"/>
  <c r="N99" i="3"/>
  <c r="J99" i="3"/>
  <c r="I99" i="3"/>
  <c r="H99" i="3"/>
  <c r="G99" i="3"/>
  <c r="V98" i="3"/>
  <c r="R98" i="3"/>
  <c r="N98" i="3"/>
  <c r="J98" i="3"/>
  <c r="I98" i="3"/>
  <c r="H98" i="3"/>
  <c r="G98" i="3"/>
  <c r="V97" i="3"/>
  <c r="R97" i="3"/>
  <c r="N97" i="3"/>
  <c r="J97" i="3"/>
  <c r="I97" i="3"/>
  <c r="H97" i="3"/>
  <c r="G97" i="3"/>
  <c r="V96" i="3"/>
  <c r="R96" i="3"/>
  <c r="N96" i="3"/>
  <c r="J96" i="3"/>
  <c r="I96" i="3"/>
  <c r="H96" i="3"/>
  <c r="G96" i="3"/>
  <c r="Y95" i="3"/>
  <c r="X95" i="3"/>
  <c r="W95" i="3"/>
  <c r="U95" i="3"/>
  <c r="T95" i="3"/>
  <c r="S95" i="3"/>
  <c r="Q95" i="3"/>
  <c r="P95" i="3"/>
  <c r="O95" i="3"/>
  <c r="M95" i="3"/>
  <c r="L95" i="3"/>
  <c r="K95" i="3"/>
  <c r="V94" i="3"/>
  <c r="R94" i="3"/>
  <c r="N94" i="3"/>
  <c r="J94" i="3"/>
  <c r="I94" i="3"/>
  <c r="H94" i="3"/>
  <c r="G94" i="3"/>
  <c r="V93" i="3"/>
  <c r="R93" i="3"/>
  <c r="N93" i="3"/>
  <c r="J93" i="3"/>
  <c r="I93" i="3"/>
  <c r="H93" i="3"/>
  <c r="G93" i="3"/>
  <c r="V92" i="3"/>
  <c r="R92" i="3"/>
  <c r="N92" i="3"/>
  <c r="J92" i="3"/>
  <c r="I92" i="3"/>
  <c r="H92" i="3"/>
  <c r="G92" i="3"/>
  <c r="Y91" i="3"/>
  <c r="X91" i="3"/>
  <c r="W91" i="3"/>
  <c r="U91" i="3"/>
  <c r="T91" i="3"/>
  <c r="S91" i="3"/>
  <c r="Q91" i="3"/>
  <c r="P91" i="3"/>
  <c r="O91" i="3"/>
  <c r="M91" i="3"/>
  <c r="L91" i="3"/>
  <c r="K91" i="3"/>
  <c r="V90" i="3"/>
  <c r="R90" i="3"/>
  <c r="N90" i="3"/>
  <c r="J90" i="3"/>
  <c r="I90" i="3"/>
  <c r="H90" i="3"/>
  <c r="G90" i="3"/>
  <c r="V88" i="3"/>
  <c r="R88" i="3"/>
  <c r="N88" i="3"/>
  <c r="J88" i="3"/>
  <c r="I88" i="3"/>
  <c r="H88" i="3"/>
  <c r="G88" i="3"/>
  <c r="Y87" i="3"/>
  <c r="X87" i="3"/>
  <c r="W87" i="3"/>
  <c r="U87" i="3"/>
  <c r="T87" i="3"/>
  <c r="S87" i="3"/>
  <c r="Q87" i="3"/>
  <c r="P87" i="3"/>
  <c r="O87" i="3"/>
  <c r="M87" i="3"/>
  <c r="L87" i="3"/>
  <c r="K87" i="3"/>
  <c r="V86" i="3"/>
  <c r="R86" i="3"/>
  <c r="N86" i="3"/>
  <c r="J86" i="3"/>
  <c r="I86" i="3"/>
  <c r="H86" i="3"/>
  <c r="G86" i="3"/>
  <c r="V85" i="3"/>
  <c r="R85" i="3"/>
  <c r="N85" i="3"/>
  <c r="J85" i="3"/>
  <c r="I85" i="3"/>
  <c r="H85" i="3"/>
  <c r="G85" i="3"/>
  <c r="V84" i="3"/>
  <c r="R84" i="3"/>
  <c r="N84" i="3"/>
  <c r="J84" i="3"/>
  <c r="I84" i="3"/>
  <c r="H84" i="3"/>
  <c r="G84" i="3"/>
  <c r="V81" i="3"/>
  <c r="R81" i="3"/>
  <c r="N81" i="3"/>
  <c r="J81" i="3"/>
  <c r="I81" i="3"/>
  <c r="H81" i="3"/>
  <c r="G81" i="3"/>
  <c r="Y80" i="3"/>
  <c r="X80" i="3"/>
  <c r="W80" i="3"/>
  <c r="U80" i="3"/>
  <c r="T80" i="3"/>
  <c r="S80" i="3"/>
  <c r="Q80" i="3"/>
  <c r="P80" i="3"/>
  <c r="O80" i="3"/>
  <c r="M80" i="3"/>
  <c r="L80" i="3"/>
  <c r="K80" i="3"/>
  <c r="V79" i="3"/>
  <c r="R79" i="3"/>
  <c r="N79" i="3"/>
  <c r="J79" i="3"/>
  <c r="I79" i="3"/>
  <c r="H79" i="3"/>
  <c r="G79" i="3"/>
  <c r="V78" i="3"/>
  <c r="R78" i="3"/>
  <c r="N78" i="3"/>
  <c r="J78" i="3"/>
  <c r="I78" i="3"/>
  <c r="H78" i="3"/>
  <c r="G78" i="3"/>
  <c r="V77" i="3"/>
  <c r="R77" i="3"/>
  <c r="N77" i="3"/>
  <c r="J77" i="3"/>
  <c r="I77" i="3"/>
  <c r="H77" i="3"/>
  <c r="G77" i="3"/>
  <c r="V76" i="3"/>
  <c r="R76" i="3"/>
  <c r="N76" i="3"/>
  <c r="J76" i="3"/>
  <c r="I76" i="3"/>
  <c r="H76" i="3"/>
  <c r="G76" i="3"/>
  <c r="Y75" i="3"/>
  <c r="X75" i="3"/>
  <c r="W75" i="3"/>
  <c r="U75" i="3"/>
  <c r="T75" i="3"/>
  <c r="S75" i="3"/>
  <c r="Q75" i="3"/>
  <c r="P75" i="3"/>
  <c r="O75" i="3"/>
  <c r="M75" i="3"/>
  <c r="L75" i="3"/>
  <c r="K75" i="3"/>
  <c r="V74" i="3"/>
  <c r="R74" i="3"/>
  <c r="N74" i="3"/>
  <c r="J74" i="3"/>
  <c r="I74" i="3"/>
  <c r="H74" i="3"/>
  <c r="G74" i="3"/>
  <c r="V73" i="3"/>
  <c r="R73" i="3"/>
  <c r="N73" i="3"/>
  <c r="J73" i="3"/>
  <c r="I73" i="3"/>
  <c r="H73" i="3"/>
  <c r="G73" i="3"/>
  <c r="V72" i="3"/>
  <c r="R72" i="3"/>
  <c r="N72" i="3"/>
  <c r="J72" i="3"/>
  <c r="I72" i="3"/>
  <c r="H72" i="3"/>
  <c r="G72" i="3"/>
  <c r="V71" i="3"/>
  <c r="R71" i="3"/>
  <c r="N71" i="3"/>
  <c r="J71" i="3"/>
  <c r="I71" i="3"/>
  <c r="H71" i="3"/>
  <c r="G71" i="3"/>
  <c r="Y70" i="3"/>
  <c r="X70" i="3"/>
  <c r="W70" i="3"/>
  <c r="U70" i="3"/>
  <c r="T70" i="3"/>
  <c r="S70" i="3"/>
  <c r="Q70" i="3"/>
  <c r="P70" i="3"/>
  <c r="O70" i="3"/>
  <c r="M70" i="3"/>
  <c r="L70" i="3"/>
  <c r="K70" i="3"/>
  <c r="V69" i="3"/>
  <c r="R69" i="3"/>
  <c r="N69" i="3"/>
  <c r="J69" i="3"/>
  <c r="I69" i="3"/>
  <c r="H69" i="3"/>
  <c r="G69" i="3"/>
  <c r="V68" i="3"/>
  <c r="R68" i="3"/>
  <c r="N68" i="3"/>
  <c r="J68" i="3"/>
  <c r="I68" i="3"/>
  <c r="H68" i="3"/>
  <c r="G68" i="3"/>
  <c r="V67" i="3"/>
  <c r="R67" i="3"/>
  <c r="N67" i="3"/>
  <c r="J67" i="3"/>
  <c r="I67" i="3"/>
  <c r="H67" i="3"/>
  <c r="G67" i="3"/>
  <c r="V66" i="3"/>
  <c r="R66" i="3"/>
  <c r="N66" i="3"/>
  <c r="J66" i="3"/>
  <c r="I66" i="3"/>
  <c r="H66" i="3"/>
  <c r="G66" i="3"/>
  <c r="V65" i="3"/>
  <c r="R65" i="3"/>
  <c r="N65" i="3"/>
  <c r="J65" i="3"/>
  <c r="I65" i="3"/>
  <c r="H65" i="3"/>
  <c r="G65" i="3"/>
  <c r="V64" i="3"/>
  <c r="R64" i="3"/>
  <c r="N64" i="3"/>
  <c r="J64" i="3"/>
  <c r="I64" i="3"/>
  <c r="H64" i="3"/>
  <c r="G64" i="3"/>
  <c r="V63" i="3"/>
  <c r="R63" i="3"/>
  <c r="N63" i="3"/>
  <c r="J63" i="3"/>
  <c r="I63" i="3"/>
  <c r="H63" i="3"/>
  <c r="G63" i="3"/>
  <c r="V62" i="3"/>
  <c r="R62" i="3"/>
  <c r="N62" i="3"/>
  <c r="J62" i="3"/>
  <c r="I62" i="3"/>
  <c r="H62" i="3"/>
  <c r="G62" i="3"/>
  <c r="V61" i="3"/>
  <c r="R61" i="3"/>
  <c r="N61" i="3"/>
  <c r="J61" i="3"/>
  <c r="I61" i="3"/>
  <c r="H61" i="3"/>
  <c r="G61" i="3"/>
  <c r="Y60" i="3"/>
  <c r="X60" i="3"/>
  <c r="W60" i="3"/>
  <c r="U60" i="3"/>
  <c r="T60" i="3"/>
  <c r="S60" i="3"/>
  <c r="Q60" i="3"/>
  <c r="P60" i="3"/>
  <c r="O60" i="3"/>
  <c r="M60" i="3"/>
  <c r="L60" i="3"/>
  <c r="K60" i="3"/>
  <c r="V59" i="3"/>
  <c r="R59" i="3"/>
  <c r="N59" i="3"/>
  <c r="J59" i="3"/>
  <c r="I59" i="3"/>
  <c r="H59" i="3"/>
  <c r="G59" i="3"/>
  <c r="V58" i="3"/>
  <c r="R58" i="3"/>
  <c r="N58" i="3"/>
  <c r="J58" i="3"/>
  <c r="I58" i="3"/>
  <c r="H58" i="3"/>
  <c r="G58" i="3"/>
  <c r="V57" i="3"/>
  <c r="R57" i="3"/>
  <c r="N57" i="3"/>
  <c r="J57" i="3"/>
  <c r="I57" i="3"/>
  <c r="H57" i="3"/>
  <c r="G57" i="3"/>
  <c r="V56" i="3"/>
  <c r="R56" i="3"/>
  <c r="N56" i="3"/>
  <c r="J56" i="3"/>
  <c r="I56" i="3"/>
  <c r="H56" i="3"/>
  <c r="G56" i="3"/>
  <c r="V55" i="3"/>
  <c r="R55" i="3"/>
  <c r="N55" i="3"/>
  <c r="J55" i="3"/>
  <c r="I55" i="3"/>
  <c r="H55" i="3"/>
  <c r="G55" i="3"/>
  <c r="V54" i="3"/>
  <c r="R54" i="3"/>
  <c r="N54" i="3"/>
  <c r="J54" i="3"/>
  <c r="I54" i="3"/>
  <c r="H54" i="3"/>
  <c r="G54" i="3"/>
  <c r="V53" i="3"/>
  <c r="R53" i="3"/>
  <c r="N53" i="3"/>
  <c r="J53" i="3"/>
  <c r="I53" i="3"/>
  <c r="H53" i="3"/>
  <c r="G53" i="3"/>
  <c r="Y52" i="3"/>
  <c r="X52" i="3"/>
  <c r="W52" i="3"/>
  <c r="U52" i="3"/>
  <c r="T52" i="3"/>
  <c r="S52" i="3"/>
  <c r="Q52" i="3"/>
  <c r="P52" i="3"/>
  <c r="O52" i="3"/>
  <c r="M52" i="3"/>
  <c r="L52" i="3"/>
  <c r="K52" i="3"/>
  <c r="V51" i="3"/>
  <c r="R51" i="3"/>
  <c r="N51" i="3"/>
  <c r="J51" i="3"/>
  <c r="I51" i="3"/>
  <c r="H51" i="3"/>
  <c r="G51" i="3"/>
  <c r="V50" i="3"/>
  <c r="R50" i="3"/>
  <c r="N50" i="3"/>
  <c r="J50" i="3"/>
  <c r="I50" i="3"/>
  <c r="H50" i="3"/>
  <c r="G50" i="3"/>
  <c r="V49" i="3"/>
  <c r="R49" i="3"/>
  <c r="N49" i="3"/>
  <c r="J49" i="3"/>
  <c r="I49" i="3"/>
  <c r="H49" i="3"/>
  <c r="G49" i="3"/>
  <c r="V48" i="3"/>
  <c r="R48" i="3"/>
  <c r="N48" i="3"/>
  <c r="J48" i="3"/>
  <c r="I48" i="3"/>
  <c r="H48" i="3"/>
  <c r="G48" i="3"/>
  <c r="Y47" i="3"/>
  <c r="X47" i="3"/>
  <c r="W47" i="3"/>
  <c r="U47" i="3"/>
  <c r="T47" i="3"/>
  <c r="S47" i="3"/>
  <c r="Q47" i="3"/>
  <c r="P47" i="3"/>
  <c r="O47" i="3"/>
  <c r="M47" i="3"/>
  <c r="L47" i="3"/>
  <c r="K47" i="3"/>
  <c r="V46" i="3"/>
  <c r="R46" i="3"/>
  <c r="N46" i="3"/>
  <c r="J46" i="3"/>
  <c r="I46" i="3"/>
  <c r="H46" i="3"/>
  <c r="G46" i="3"/>
  <c r="V45" i="3"/>
  <c r="R45" i="3"/>
  <c r="N45" i="3"/>
  <c r="J45" i="3"/>
  <c r="I45" i="3"/>
  <c r="H45" i="3"/>
  <c r="G45" i="3"/>
  <c r="V44" i="3"/>
  <c r="R44" i="3"/>
  <c r="N44" i="3"/>
  <c r="J44" i="3"/>
  <c r="I44" i="3"/>
  <c r="H44" i="3"/>
  <c r="G44" i="3"/>
  <c r="V43" i="3"/>
  <c r="R43" i="3"/>
  <c r="N43" i="3"/>
  <c r="J43" i="3"/>
  <c r="I43" i="3"/>
  <c r="H43" i="3"/>
  <c r="G43" i="3"/>
  <c r="V42" i="3"/>
  <c r="R42" i="3"/>
  <c r="N42" i="3"/>
  <c r="J42" i="3"/>
  <c r="I42" i="3"/>
  <c r="H42" i="3"/>
  <c r="G42" i="3"/>
  <c r="Y41" i="3"/>
  <c r="X41" i="3"/>
  <c r="W41" i="3"/>
  <c r="U41" i="3"/>
  <c r="T41" i="3"/>
  <c r="S41" i="3"/>
  <c r="Q41" i="3"/>
  <c r="P41" i="3"/>
  <c r="O41" i="3"/>
  <c r="M41" i="3"/>
  <c r="L41" i="3"/>
  <c r="K41" i="3"/>
  <c r="V40" i="3"/>
  <c r="R40" i="3"/>
  <c r="N40" i="3"/>
  <c r="J40" i="3"/>
  <c r="I40" i="3"/>
  <c r="H40" i="3"/>
  <c r="G40" i="3"/>
  <c r="V39" i="3"/>
  <c r="R39" i="3"/>
  <c r="N39" i="3"/>
  <c r="J39" i="3"/>
  <c r="I39" i="3"/>
  <c r="H39" i="3"/>
  <c r="G39" i="3"/>
  <c r="Y38" i="3"/>
  <c r="X38" i="3"/>
  <c r="W38" i="3"/>
  <c r="U38" i="3"/>
  <c r="T38" i="3"/>
  <c r="S38" i="3"/>
  <c r="Q38" i="3"/>
  <c r="P38" i="3"/>
  <c r="O38" i="3"/>
  <c r="M38" i="3"/>
  <c r="L38" i="3"/>
  <c r="K38" i="3"/>
  <c r="V37" i="3"/>
  <c r="R37" i="3"/>
  <c r="N37" i="3"/>
  <c r="J37" i="3"/>
  <c r="I37" i="3"/>
  <c r="H37" i="3"/>
  <c r="G37" i="3"/>
  <c r="V36" i="3"/>
  <c r="R36" i="3"/>
  <c r="N36" i="3"/>
  <c r="J36" i="3"/>
  <c r="I36" i="3"/>
  <c r="H36" i="3"/>
  <c r="G36" i="3"/>
  <c r="V35" i="3"/>
  <c r="R35" i="3"/>
  <c r="N35" i="3"/>
  <c r="J35" i="3"/>
  <c r="I35" i="3"/>
  <c r="H35" i="3"/>
  <c r="G35" i="3"/>
  <c r="V34" i="3"/>
  <c r="R34" i="3"/>
  <c r="N34" i="3"/>
  <c r="J34" i="3"/>
  <c r="I34" i="3"/>
  <c r="H34" i="3"/>
  <c r="G34" i="3"/>
  <c r="V33" i="3"/>
  <c r="R33" i="3"/>
  <c r="N33" i="3"/>
  <c r="J33" i="3"/>
  <c r="I33" i="3"/>
  <c r="H33" i="3"/>
  <c r="G33" i="3"/>
  <c r="Y32" i="3"/>
  <c r="X32" i="3"/>
  <c r="W32" i="3"/>
  <c r="U32" i="3"/>
  <c r="T32" i="3"/>
  <c r="S32" i="3"/>
  <c r="Q32" i="3"/>
  <c r="P32" i="3"/>
  <c r="O32" i="3"/>
  <c r="M32" i="3"/>
  <c r="L32" i="3"/>
  <c r="K32" i="3"/>
  <c r="V31" i="3"/>
  <c r="V30" i="3" s="1"/>
  <c r="R31" i="3"/>
  <c r="R30" i="3" s="1"/>
  <c r="N31" i="3"/>
  <c r="N30" i="3" s="1"/>
  <c r="J31" i="3"/>
  <c r="I31" i="3"/>
  <c r="I30" i="3" s="1"/>
  <c r="H31" i="3"/>
  <c r="G31" i="3"/>
  <c r="Y30" i="3"/>
  <c r="X30" i="3"/>
  <c r="W30" i="3"/>
  <c r="U30" i="3"/>
  <c r="T30" i="3"/>
  <c r="S30" i="3"/>
  <c r="Q30" i="3"/>
  <c r="P30" i="3"/>
  <c r="O30" i="3"/>
  <c r="M30" i="3"/>
  <c r="L30" i="3"/>
  <c r="K30" i="3"/>
  <c r="J30" i="3"/>
  <c r="V29" i="3"/>
  <c r="R29" i="3"/>
  <c r="N29" i="3"/>
  <c r="J29" i="3"/>
  <c r="I29" i="3"/>
  <c r="H29" i="3"/>
  <c r="G29" i="3"/>
  <c r="V28" i="3"/>
  <c r="R28" i="3"/>
  <c r="N28" i="3"/>
  <c r="J28" i="3"/>
  <c r="I28" i="3"/>
  <c r="H28" i="3"/>
  <c r="G28" i="3"/>
  <c r="Y27" i="3"/>
  <c r="X27" i="3"/>
  <c r="W27" i="3"/>
  <c r="U27" i="3"/>
  <c r="T27" i="3"/>
  <c r="S27" i="3"/>
  <c r="Q27" i="3"/>
  <c r="P27" i="3"/>
  <c r="O27" i="3"/>
  <c r="M27" i="3"/>
  <c r="L27" i="3"/>
  <c r="K27" i="3"/>
  <c r="V26" i="3"/>
  <c r="V25" i="3" s="1"/>
  <c r="R26" i="3"/>
  <c r="R25" i="3" s="1"/>
  <c r="N26" i="3"/>
  <c r="N25" i="3" s="1"/>
  <c r="J26" i="3"/>
  <c r="J25" i="3" s="1"/>
  <c r="I26" i="3"/>
  <c r="H26" i="3"/>
  <c r="G26" i="3"/>
  <c r="Y25" i="3"/>
  <c r="X25" i="3"/>
  <c r="W25" i="3"/>
  <c r="U25" i="3"/>
  <c r="T25" i="3"/>
  <c r="S25" i="3"/>
  <c r="Q25" i="3"/>
  <c r="P25" i="3"/>
  <c r="O25" i="3"/>
  <c r="M25" i="3"/>
  <c r="L25" i="3"/>
  <c r="K25" i="3"/>
  <c r="V24" i="3"/>
  <c r="R24" i="3"/>
  <c r="N24" i="3"/>
  <c r="J24" i="3"/>
  <c r="I24" i="3"/>
  <c r="H24" i="3"/>
  <c r="G24" i="3"/>
  <c r="V23" i="3"/>
  <c r="R23" i="3"/>
  <c r="N23" i="3"/>
  <c r="J23" i="3"/>
  <c r="I23" i="3"/>
  <c r="H23" i="3"/>
  <c r="G23" i="3"/>
  <c r="V22" i="3"/>
  <c r="R22" i="3"/>
  <c r="N22" i="3"/>
  <c r="J22" i="3"/>
  <c r="I22" i="3"/>
  <c r="H22" i="3"/>
  <c r="G22" i="3"/>
  <c r="V21" i="3"/>
  <c r="R21" i="3"/>
  <c r="N21" i="3"/>
  <c r="J21" i="3"/>
  <c r="I21" i="3"/>
  <c r="H21" i="3"/>
  <c r="G21" i="3"/>
  <c r="V20" i="3"/>
  <c r="R20" i="3"/>
  <c r="N20" i="3"/>
  <c r="J20" i="3"/>
  <c r="I20" i="3"/>
  <c r="H20" i="3"/>
  <c r="G20" i="3"/>
  <c r="V19" i="3"/>
  <c r="R19" i="3"/>
  <c r="N19" i="3"/>
  <c r="J19" i="3"/>
  <c r="I19" i="3"/>
  <c r="H19" i="3"/>
  <c r="G19" i="3"/>
  <c r="V18" i="3"/>
  <c r="R18" i="3"/>
  <c r="N18" i="3"/>
  <c r="J18" i="3"/>
  <c r="I18" i="3"/>
  <c r="H18" i="3"/>
  <c r="G18" i="3"/>
  <c r="Y17" i="3"/>
  <c r="X17" i="3"/>
  <c r="W17" i="3"/>
  <c r="U17" i="3"/>
  <c r="T17" i="3"/>
  <c r="S17" i="3"/>
  <c r="Q17" i="3"/>
  <c r="P17" i="3"/>
  <c r="O17" i="3"/>
  <c r="M17" i="3"/>
  <c r="L17" i="3"/>
  <c r="K17" i="3"/>
  <c r="V15" i="3"/>
  <c r="V14" i="3" s="1"/>
  <c r="R15" i="3"/>
  <c r="N15" i="3"/>
  <c r="N14" i="3" s="1"/>
  <c r="J15" i="3"/>
  <c r="J14" i="3" s="1"/>
  <c r="I15" i="3"/>
  <c r="I14" i="3" s="1"/>
  <c r="H15" i="3"/>
  <c r="H14" i="3" s="1"/>
  <c r="G15" i="3"/>
  <c r="G14" i="3" s="1"/>
  <c r="V13" i="3"/>
  <c r="V12" i="3" s="1"/>
  <c r="R13" i="3"/>
  <c r="R12" i="3" s="1"/>
  <c r="N13" i="3"/>
  <c r="N12" i="3" s="1"/>
  <c r="J13" i="3"/>
  <c r="J12" i="3" s="1"/>
  <c r="I13" i="3"/>
  <c r="I12" i="3" s="1"/>
  <c r="H13" i="3"/>
  <c r="H12" i="3" s="1"/>
  <c r="G13" i="3"/>
  <c r="G12" i="3" s="1"/>
  <c r="Y12" i="3"/>
  <c r="X12" i="3"/>
  <c r="W12" i="3"/>
  <c r="U12" i="3"/>
  <c r="T12" i="3"/>
  <c r="S12" i="3"/>
  <c r="Q12" i="3"/>
  <c r="P12" i="3"/>
  <c r="O12" i="3"/>
  <c r="M12" i="3"/>
  <c r="L12" i="3"/>
  <c r="K12" i="3"/>
  <c r="R299" i="3" l="1"/>
  <c r="R298" i="3" s="1"/>
  <c r="X269" i="3"/>
  <c r="L269" i="3"/>
  <c r="R38" i="3"/>
  <c r="Q269" i="3"/>
  <c r="P269" i="3"/>
  <c r="J27" i="3"/>
  <c r="J714" i="3"/>
  <c r="J713" i="3" s="1"/>
  <c r="J706" i="3" s="1"/>
  <c r="I714" i="3"/>
  <c r="I713" i="3" s="1"/>
  <c r="I706" i="3" s="1"/>
  <c r="N714" i="3"/>
  <c r="N713" i="3" s="1"/>
  <c r="N706" i="3" s="1"/>
  <c r="H714" i="3"/>
  <c r="H713" i="3" s="1"/>
  <c r="H706" i="3" s="1"/>
  <c r="G714" i="3"/>
  <c r="G713" i="3" s="1"/>
  <c r="G706" i="3" s="1"/>
  <c r="V714" i="3"/>
  <c r="V713" i="3" s="1"/>
  <c r="V706" i="3" s="1"/>
  <c r="R714" i="3"/>
  <c r="R713" i="3" s="1"/>
  <c r="R706" i="3" s="1"/>
  <c r="I271" i="3"/>
  <c r="I270" i="3" s="1"/>
  <c r="R271" i="3"/>
  <c r="R270" i="3" s="1"/>
  <c r="R269" i="3" s="1"/>
  <c r="Y269" i="3"/>
  <c r="O269" i="3"/>
  <c r="S269" i="3"/>
  <c r="F67" i="3"/>
  <c r="R87" i="3"/>
  <c r="H271" i="3"/>
  <c r="H270" i="3" s="1"/>
  <c r="W269" i="3"/>
  <c r="K269" i="3"/>
  <c r="M269" i="3"/>
  <c r="R14" i="3"/>
  <c r="V339" i="3"/>
  <c r="T269" i="3"/>
  <c r="U269" i="3"/>
  <c r="N271" i="3"/>
  <c r="N270" i="3" s="1"/>
  <c r="G271" i="3"/>
  <c r="G270" i="3" s="1"/>
  <c r="J271" i="3"/>
  <c r="J270" i="3" s="1"/>
  <c r="V271" i="3"/>
  <c r="V270" i="3" s="1"/>
  <c r="I299" i="3"/>
  <c r="I298" i="3" s="1"/>
  <c r="H299" i="3"/>
  <c r="H298" i="3" s="1"/>
  <c r="N339" i="3"/>
  <c r="J38" i="3"/>
  <c r="H339" i="3"/>
  <c r="F66" i="3"/>
  <c r="H27" i="3"/>
  <c r="T11" i="3"/>
  <c r="T10" i="3" s="1"/>
  <c r="I38" i="3"/>
  <c r="I25" i="3"/>
  <c r="I87" i="3"/>
  <c r="U11" i="3"/>
  <c r="U10" i="3" s="1"/>
  <c r="Y11" i="3"/>
  <c r="Y10" i="3" s="1"/>
  <c r="L11" i="3"/>
  <c r="L10" i="3" s="1"/>
  <c r="Q11" i="3"/>
  <c r="Q10" i="3" s="1"/>
  <c r="M11" i="3"/>
  <c r="M10" i="3" s="1"/>
  <c r="V38" i="3"/>
  <c r="P11" i="3"/>
  <c r="P10" i="3" s="1"/>
  <c r="I27" i="3"/>
  <c r="Q334" i="3"/>
  <c r="T334" i="3"/>
  <c r="U334" i="3"/>
  <c r="P334" i="3"/>
  <c r="F402" i="3"/>
  <c r="J87" i="3"/>
  <c r="Y334" i="3"/>
  <c r="M334" i="3"/>
  <c r="F355" i="3"/>
  <c r="F436" i="3"/>
  <c r="F252" i="3"/>
  <c r="R649" i="3"/>
  <c r="S334" i="3"/>
  <c r="K334" i="3"/>
  <c r="F24" i="3"/>
  <c r="H38" i="3"/>
  <c r="H87" i="3"/>
  <c r="R27" i="3"/>
  <c r="I339" i="3"/>
  <c r="O11" i="3"/>
  <c r="O10" i="3" s="1"/>
  <c r="H30" i="3"/>
  <c r="X334" i="3"/>
  <c r="W11" i="3"/>
  <c r="W10" i="3" s="1"/>
  <c r="V87" i="3"/>
  <c r="S11" i="3"/>
  <c r="S10" i="3" s="1"/>
  <c r="F26" i="3"/>
  <c r="L334" i="3"/>
  <c r="O334" i="3"/>
  <c r="F341" i="3"/>
  <c r="V27" i="3"/>
  <c r="K11" i="3"/>
  <c r="K10" i="3" s="1"/>
  <c r="N87" i="3"/>
  <c r="X11" i="3"/>
  <c r="X10" i="3" s="1"/>
  <c r="R378" i="3"/>
  <c r="P101" i="3"/>
  <c r="P100" i="3" s="1"/>
  <c r="V299" i="3"/>
  <c r="V298" i="3" s="1"/>
  <c r="J299" i="3"/>
  <c r="J298" i="3" s="1"/>
  <c r="F715" i="3"/>
  <c r="J649" i="3"/>
  <c r="H649" i="3"/>
  <c r="H378" i="3"/>
  <c r="F387" i="3"/>
  <c r="H438" i="3"/>
  <c r="N299" i="3"/>
  <c r="N298" i="3" s="1"/>
  <c r="G299" i="3"/>
  <c r="G298" i="3" s="1"/>
  <c r="V378" i="3"/>
  <c r="W334" i="3"/>
  <c r="F302" i="3"/>
  <c r="F314" i="3"/>
  <c r="F310" i="3"/>
  <c r="F304" i="3"/>
  <c r="F300" i="3"/>
  <c r="F312" i="3"/>
  <c r="F290" i="3"/>
  <c r="F285" i="3"/>
  <c r="F272" i="3"/>
  <c r="F292" i="3"/>
  <c r="I47" i="3"/>
  <c r="F277" i="3"/>
  <c r="F287" i="3"/>
  <c r="F274" i="3"/>
  <c r="V445" i="3"/>
  <c r="N649" i="3"/>
  <c r="G401" i="3"/>
  <c r="J445" i="3"/>
  <c r="I649" i="3"/>
  <c r="V649" i="3"/>
  <c r="F676" i="3"/>
  <c r="R359" i="3"/>
  <c r="I378" i="3"/>
  <c r="H430" i="3"/>
  <c r="F650" i="3"/>
  <c r="F652" i="3"/>
  <c r="R438" i="3"/>
  <c r="R445" i="3"/>
  <c r="F369" i="3"/>
  <c r="H371" i="3"/>
  <c r="F386" i="3"/>
  <c r="F389" i="3"/>
  <c r="H445" i="3"/>
  <c r="G649" i="3"/>
  <c r="F651" i="3"/>
  <c r="I95" i="3"/>
  <c r="V335" i="3"/>
  <c r="N365" i="3"/>
  <c r="F388" i="3"/>
  <c r="J438" i="3"/>
  <c r="I438" i="3"/>
  <c r="I445" i="3"/>
  <c r="V371" i="3"/>
  <c r="V438" i="3"/>
  <c r="G391" i="3"/>
  <c r="N438" i="3"/>
  <c r="N445" i="3"/>
  <c r="J430" i="3"/>
  <c r="V383" i="3"/>
  <c r="R407" i="3"/>
  <c r="H407" i="3"/>
  <c r="F196" i="3"/>
  <c r="F106" i="3"/>
  <c r="J407" i="3"/>
  <c r="J371" i="3"/>
  <c r="N430" i="3"/>
  <c r="R95" i="3"/>
  <c r="J359" i="3"/>
  <c r="I359" i="3"/>
  <c r="H41" i="3"/>
  <c r="J41" i="3"/>
  <c r="F62" i="3"/>
  <c r="R75" i="3"/>
  <c r="I80" i="3"/>
  <c r="F348" i="3"/>
  <c r="N371" i="3"/>
  <c r="I371" i="3"/>
  <c r="J401" i="3"/>
  <c r="I430" i="3"/>
  <c r="I32" i="3"/>
  <c r="R32" i="3"/>
  <c r="R47" i="3"/>
  <c r="F61" i="3"/>
  <c r="I91" i="3"/>
  <c r="R91" i="3"/>
  <c r="F352" i="3"/>
  <c r="V365" i="3"/>
  <c r="G371" i="3"/>
  <c r="I391" i="3"/>
  <c r="V430" i="3"/>
  <c r="R430" i="3"/>
  <c r="F384" i="3"/>
  <c r="F385" i="3"/>
  <c r="H417" i="3"/>
  <c r="N378" i="3"/>
  <c r="N383" i="3"/>
  <c r="F390" i="3"/>
  <c r="V391" i="3"/>
  <c r="F343" i="3"/>
  <c r="F356" i="3"/>
  <c r="F380" i="3"/>
  <c r="F382" i="3"/>
  <c r="J391" i="3"/>
  <c r="N401" i="3"/>
  <c r="R417" i="3"/>
  <c r="F434" i="3"/>
  <c r="N335" i="3"/>
  <c r="J383" i="3"/>
  <c r="F431" i="3"/>
  <c r="G430" i="3"/>
  <c r="F435" i="3"/>
  <c r="V17" i="3"/>
  <c r="H365" i="3"/>
  <c r="F366" i="3"/>
  <c r="G365" i="3"/>
  <c r="F372" i="3"/>
  <c r="F373" i="3"/>
  <c r="F374" i="3"/>
  <c r="F375" i="3"/>
  <c r="F376" i="3"/>
  <c r="F377" i="3"/>
  <c r="R383" i="3"/>
  <c r="G383" i="3"/>
  <c r="R401" i="3"/>
  <c r="J417" i="3"/>
  <c r="H342" i="3"/>
  <c r="R41" i="3"/>
  <c r="F347" i="3"/>
  <c r="N47" i="3"/>
  <c r="I75" i="3"/>
  <c r="F351" i="3"/>
  <c r="F367" i="3"/>
  <c r="I365" i="3"/>
  <c r="F368" i="3"/>
  <c r="F370" i="3"/>
  <c r="F379" i="3"/>
  <c r="G378" i="3"/>
  <c r="F381" i="3"/>
  <c r="I383" i="3"/>
  <c r="V60" i="3"/>
  <c r="H60" i="3"/>
  <c r="V70" i="3"/>
  <c r="H359" i="3"/>
  <c r="F433" i="3"/>
  <c r="F63" i="3"/>
  <c r="I401" i="3"/>
  <c r="V359" i="3"/>
  <c r="F432" i="3"/>
  <c r="F437" i="3"/>
  <c r="N359" i="3"/>
  <c r="I407" i="3"/>
  <c r="F353" i="3"/>
  <c r="F363" i="3"/>
  <c r="I17" i="3"/>
  <c r="F362" i="3"/>
  <c r="F22" i="3"/>
  <c r="J32" i="3"/>
  <c r="N41" i="3"/>
  <c r="N342" i="3"/>
  <c r="F349" i="3"/>
  <c r="F357" i="3"/>
  <c r="G359" i="3"/>
  <c r="F361" i="3"/>
  <c r="H335" i="3"/>
  <c r="I41" i="3"/>
  <c r="R52" i="3"/>
  <c r="J91" i="3"/>
  <c r="V342" i="3"/>
  <c r="I342" i="3"/>
  <c r="F360" i="3"/>
  <c r="F364" i="3"/>
  <c r="N91" i="3"/>
  <c r="H95" i="3"/>
  <c r="F350" i="3"/>
  <c r="F354" i="3"/>
  <c r="F358" i="3"/>
  <c r="J80" i="3"/>
  <c r="J47" i="3"/>
  <c r="J75" i="3"/>
  <c r="F23" i="3"/>
  <c r="V32" i="3"/>
  <c r="I52" i="3"/>
  <c r="J52" i="3"/>
  <c r="G60" i="3"/>
  <c r="F69" i="3"/>
  <c r="I70" i="3"/>
  <c r="N70" i="3"/>
  <c r="N17" i="3"/>
  <c r="H47" i="3"/>
  <c r="N60" i="3"/>
  <c r="F65" i="3"/>
  <c r="J70" i="3"/>
  <c r="R80" i="3"/>
  <c r="J95" i="3"/>
  <c r="V95" i="3"/>
  <c r="F338" i="3"/>
  <c r="G335" i="3"/>
  <c r="G339" i="3"/>
  <c r="F340" i="3"/>
  <c r="R342" i="3"/>
  <c r="J378" i="3"/>
  <c r="F447" i="3"/>
  <c r="G445" i="3"/>
  <c r="F449" i="3"/>
  <c r="F451" i="3"/>
  <c r="N75" i="3"/>
  <c r="H80" i="3"/>
  <c r="V80" i="3"/>
  <c r="R339" i="3"/>
  <c r="H91" i="3"/>
  <c r="J339" i="3"/>
  <c r="F346" i="3"/>
  <c r="J365" i="3"/>
  <c r="R371" i="3"/>
  <c r="V401" i="3"/>
  <c r="F406" i="3"/>
  <c r="H401" i="3"/>
  <c r="J335" i="3"/>
  <c r="R335" i="3"/>
  <c r="F336" i="3"/>
  <c r="F337" i="3"/>
  <c r="G342" i="3"/>
  <c r="J342" i="3"/>
  <c r="F345" i="3"/>
  <c r="N407" i="3"/>
  <c r="V91" i="3"/>
  <c r="N95" i="3"/>
  <c r="I335" i="3"/>
  <c r="F344" i="3"/>
  <c r="R365" i="3"/>
  <c r="N391" i="3"/>
  <c r="F400" i="3"/>
  <c r="F404" i="3"/>
  <c r="H383" i="3"/>
  <c r="R391" i="3"/>
  <c r="H391" i="3"/>
  <c r="F392" i="3"/>
  <c r="F393" i="3"/>
  <c r="F394" i="3"/>
  <c r="F395" i="3"/>
  <c r="F396" i="3"/>
  <c r="F397" i="3"/>
  <c r="F398" i="3"/>
  <c r="F399" i="3"/>
  <c r="F439" i="3"/>
  <c r="G438" i="3"/>
  <c r="F443" i="3"/>
  <c r="F403" i="3"/>
  <c r="F405" i="3"/>
  <c r="F408" i="3"/>
  <c r="G407" i="3"/>
  <c r="F410" i="3"/>
  <c r="F412" i="3"/>
  <c r="F414" i="3"/>
  <c r="F416" i="3"/>
  <c r="F418" i="3"/>
  <c r="G417" i="3"/>
  <c r="I417" i="3"/>
  <c r="F420" i="3"/>
  <c r="F422" i="3"/>
  <c r="F424" i="3"/>
  <c r="F426" i="3"/>
  <c r="F427" i="3"/>
  <c r="F440" i="3"/>
  <c r="F444" i="3"/>
  <c r="V407" i="3"/>
  <c r="F409" i="3"/>
  <c r="F411" i="3"/>
  <c r="F413" i="3"/>
  <c r="F415" i="3"/>
  <c r="N417" i="3"/>
  <c r="V417" i="3"/>
  <c r="F419" i="3"/>
  <c r="F421" i="3"/>
  <c r="F423" i="3"/>
  <c r="F425" i="3"/>
  <c r="F429" i="3"/>
  <c r="F442" i="3"/>
  <c r="F446" i="3"/>
  <c r="F448" i="3"/>
  <c r="F450" i="3"/>
  <c r="F428" i="3"/>
  <c r="F441" i="3"/>
  <c r="F29" i="3"/>
  <c r="F39" i="3"/>
  <c r="F45" i="3"/>
  <c r="F88" i="3"/>
  <c r="H17" i="3"/>
  <c r="N38" i="3"/>
  <c r="F44" i="3"/>
  <c r="F50" i="3"/>
  <c r="H52" i="3"/>
  <c r="F54" i="3"/>
  <c r="F58" i="3"/>
  <c r="I60" i="3"/>
  <c r="F64" i="3"/>
  <c r="F71" i="3"/>
  <c r="H75" i="3"/>
  <c r="G87" i="3"/>
  <c r="F97" i="3"/>
  <c r="G95" i="3"/>
  <c r="F33" i="3"/>
  <c r="F25" i="3"/>
  <c r="F28" i="3"/>
  <c r="H32" i="3"/>
  <c r="N32" i="3"/>
  <c r="G17" i="3"/>
  <c r="H25" i="3"/>
  <c r="F31" i="3"/>
  <c r="F37" i="3"/>
  <c r="F51" i="3"/>
  <c r="F55" i="3"/>
  <c r="F59" i="3"/>
  <c r="F98" i="3"/>
  <c r="F36" i="3"/>
  <c r="F35" i="3"/>
  <c r="G41" i="3"/>
  <c r="F43" i="3"/>
  <c r="G47" i="3"/>
  <c r="F49" i="3"/>
  <c r="F53" i="3"/>
  <c r="V52" i="3"/>
  <c r="F57" i="3"/>
  <c r="R60" i="3"/>
  <c r="F13" i="3"/>
  <c r="F15" i="3"/>
  <c r="F14" i="3" s="1"/>
  <c r="J17" i="3"/>
  <c r="R17" i="3"/>
  <c r="F18" i="3"/>
  <c r="F19" i="3"/>
  <c r="F20" i="3"/>
  <c r="F21" i="3"/>
  <c r="G25" i="3"/>
  <c r="G27" i="3"/>
  <c r="N27" i="3"/>
  <c r="G30" i="3"/>
  <c r="G32" i="3"/>
  <c r="F34" i="3"/>
  <c r="G38" i="3"/>
  <c r="F40" i="3"/>
  <c r="F42" i="3"/>
  <c r="V41" i="3"/>
  <c r="F46" i="3"/>
  <c r="F48" i="3"/>
  <c r="V47" i="3"/>
  <c r="G52" i="3"/>
  <c r="N52" i="3"/>
  <c r="F56" i="3"/>
  <c r="F68" i="3"/>
  <c r="F72" i="3"/>
  <c r="G70" i="3"/>
  <c r="H70" i="3"/>
  <c r="F81" i="3"/>
  <c r="G80" i="3"/>
  <c r="N80" i="3"/>
  <c r="F73" i="3"/>
  <c r="F78" i="3"/>
  <c r="G75" i="3"/>
  <c r="F86" i="3"/>
  <c r="J60" i="3"/>
  <c r="R70" i="3"/>
  <c r="F79" i="3"/>
  <c r="F90" i="3"/>
  <c r="F92" i="3"/>
  <c r="G91" i="3"/>
  <c r="F77" i="3"/>
  <c r="F85" i="3"/>
  <c r="F94" i="3"/>
  <c r="F96" i="3"/>
  <c r="F74" i="3"/>
  <c r="F76" i="3"/>
  <c r="V75" i="3"/>
  <c r="F84" i="3"/>
  <c r="F93" i="3"/>
  <c r="F99" i="3"/>
  <c r="K128" i="3"/>
  <c r="L128" i="3"/>
  <c r="M128" i="3"/>
  <c r="O128" i="3"/>
  <c r="Q128" i="3"/>
  <c r="S128" i="3"/>
  <c r="T128" i="3"/>
  <c r="U128" i="3"/>
  <c r="W128" i="3"/>
  <c r="X128" i="3"/>
  <c r="Y128" i="3"/>
  <c r="V129" i="3"/>
  <c r="R129" i="3"/>
  <c r="N129" i="3"/>
  <c r="J129" i="3"/>
  <c r="I129" i="3"/>
  <c r="H129" i="3"/>
  <c r="G129" i="3"/>
  <c r="K117" i="3"/>
  <c r="L117" i="3"/>
  <c r="M117" i="3"/>
  <c r="O117" i="3"/>
  <c r="Q117" i="3"/>
  <c r="S117" i="3"/>
  <c r="T117" i="3"/>
  <c r="U117" i="3"/>
  <c r="W117" i="3"/>
  <c r="X117" i="3"/>
  <c r="Y117" i="3"/>
  <c r="V118" i="3"/>
  <c r="R118" i="3"/>
  <c r="N118" i="3"/>
  <c r="J118" i="3"/>
  <c r="I118" i="3"/>
  <c r="H118" i="3"/>
  <c r="G118" i="3"/>
  <c r="H269" i="3" l="1"/>
  <c r="F714" i="3"/>
  <c r="F713" i="3" s="1"/>
  <c r="F706" i="3" s="1"/>
  <c r="I269" i="3"/>
  <c r="J269" i="3"/>
  <c r="F271" i="3"/>
  <c r="F270" i="3" s="1"/>
  <c r="G269" i="3"/>
  <c r="V269" i="3"/>
  <c r="N269" i="3"/>
  <c r="F299" i="3"/>
  <c r="F298" i="3" s="1"/>
  <c r="F383" i="3"/>
  <c r="F129" i="3"/>
  <c r="J334" i="3"/>
  <c r="F371" i="3"/>
  <c r="N334" i="3"/>
  <c r="R334" i="3"/>
  <c r="V334" i="3"/>
  <c r="I334" i="3"/>
  <c r="G334" i="3"/>
  <c r="H334" i="3"/>
  <c r="F649" i="3"/>
  <c r="I11" i="3"/>
  <c r="I10" i="3" s="1"/>
  <c r="F365" i="3"/>
  <c r="F378" i="3"/>
  <c r="F430" i="3"/>
  <c r="F359" i="3"/>
  <c r="N11" i="3"/>
  <c r="N10" i="3" s="1"/>
  <c r="F401" i="3"/>
  <c r="F335" i="3"/>
  <c r="R11" i="3"/>
  <c r="R10" i="3" s="1"/>
  <c r="V11" i="3"/>
  <c r="V10" i="3" s="1"/>
  <c r="F391" i="3"/>
  <c r="F445" i="3"/>
  <c r="F417" i="3"/>
  <c r="F407" i="3"/>
  <c r="F438" i="3"/>
  <c r="F342" i="3"/>
  <c r="F339" i="3"/>
  <c r="F32" i="3"/>
  <c r="F87" i="3"/>
  <c r="F75" i="3"/>
  <c r="F95" i="3"/>
  <c r="F41" i="3"/>
  <c r="G11" i="3"/>
  <c r="G10" i="3" s="1"/>
  <c r="F91" i="3"/>
  <c r="F80" i="3"/>
  <c r="F52" i="3"/>
  <c r="F30" i="3"/>
  <c r="F27" i="3"/>
  <c r="F17" i="3"/>
  <c r="H11" i="3"/>
  <c r="H10" i="3" s="1"/>
  <c r="F12" i="3"/>
  <c r="F47" i="3"/>
  <c r="J11" i="3"/>
  <c r="J10" i="3" s="1"/>
  <c r="F70" i="3"/>
  <c r="F38" i="3"/>
  <c r="F60" i="3"/>
  <c r="F118" i="3"/>
  <c r="F269" i="3" l="1"/>
  <c r="F334" i="3"/>
  <c r="F11" i="3"/>
  <c r="F10" i="3" s="1"/>
  <c r="V610" i="3" l="1"/>
  <c r="R610" i="3"/>
  <c r="N610" i="3"/>
  <c r="J610" i="3"/>
  <c r="I610" i="3"/>
  <c r="H610" i="3"/>
  <c r="G610" i="3"/>
  <c r="V609" i="3"/>
  <c r="R609" i="3"/>
  <c r="N609" i="3"/>
  <c r="J609" i="3"/>
  <c r="I609" i="3"/>
  <c r="H609" i="3"/>
  <c r="G609" i="3"/>
  <c r="Y608" i="3"/>
  <c r="X608" i="3"/>
  <c r="W608" i="3"/>
  <c r="U608" i="3"/>
  <c r="T608" i="3"/>
  <c r="S608" i="3"/>
  <c r="Q608" i="3"/>
  <c r="P608" i="3"/>
  <c r="O608" i="3"/>
  <c r="M608" i="3"/>
  <c r="L608" i="3"/>
  <c r="K608" i="3"/>
  <c r="I608" i="3" l="1"/>
  <c r="R608" i="3"/>
  <c r="V608" i="3"/>
  <c r="N608" i="3"/>
  <c r="G608" i="3"/>
  <c r="H608" i="3"/>
  <c r="J608" i="3"/>
  <c r="F609" i="3"/>
  <c r="F610" i="3"/>
  <c r="F608" i="3" l="1"/>
  <c r="V664" i="3"/>
  <c r="R664" i="3"/>
  <c r="N664" i="3"/>
  <c r="J664" i="3"/>
  <c r="I664" i="3"/>
  <c r="H664" i="3"/>
  <c r="G664" i="3"/>
  <c r="V174" i="3"/>
  <c r="R174" i="3"/>
  <c r="N174" i="3"/>
  <c r="J174" i="3"/>
  <c r="I174" i="3"/>
  <c r="H174" i="3"/>
  <c r="G174" i="3"/>
  <c r="V168" i="3"/>
  <c r="R168" i="3"/>
  <c r="N168" i="3"/>
  <c r="J168" i="3"/>
  <c r="I168" i="3"/>
  <c r="H168" i="3"/>
  <c r="G168" i="3"/>
  <c r="V135" i="3"/>
  <c r="R135" i="3"/>
  <c r="N135" i="3"/>
  <c r="J135" i="3"/>
  <c r="I135" i="3"/>
  <c r="H135" i="3"/>
  <c r="G135" i="3"/>
  <c r="V134" i="3"/>
  <c r="R134" i="3"/>
  <c r="N134" i="3"/>
  <c r="J134" i="3"/>
  <c r="I134" i="3"/>
  <c r="H134" i="3"/>
  <c r="G134" i="3"/>
  <c r="K107" i="3"/>
  <c r="L107" i="3"/>
  <c r="M107" i="3"/>
  <c r="O107" i="3"/>
  <c r="Q107" i="3"/>
  <c r="S107" i="3"/>
  <c r="T107" i="3"/>
  <c r="U107" i="3"/>
  <c r="W107" i="3"/>
  <c r="X107" i="3"/>
  <c r="Y107" i="3"/>
  <c r="V114" i="3"/>
  <c r="R114" i="3"/>
  <c r="N114" i="3"/>
  <c r="J114" i="3"/>
  <c r="I114" i="3"/>
  <c r="H114" i="3"/>
  <c r="G114" i="3"/>
  <c r="V113" i="3"/>
  <c r="R113" i="3"/>
  <c r="N113" i="3"/>
  <c r="J113" i="3"/>
  <c r="I113" i="3"/>
  <c r="H113" i="3"/>
  <c r="G113" i="3"/>
  <c r="V110" i="3"/>
  <c r="R110" i="3"/>
  <c r="N110" i="3"/>
  <c r="J110" i="3"/>
  <c r="I110" i="3"/>
  <c r="H110" i="3"/>
  <c r="G110" i="3"/>
  <c r="F664" i="3" l="1"/>
  <c r="F174" i="3"/>
  <c r="F168" i="3"/>
  <c r="F135" i="3"/>
  <c r="F134" i="3"/>
  <c r="F114" i="3"/>
  <c r="F113" i="3"/>
  <c r="F110" i="3"/>
  <c r="V743" i="3" l="1"/>
  <c r="V742" i="3" s="1"/>
  <c r="R743" i="3"/>
  <c r="R742" i="3" s="1"/>
  <c r="N743" i="3"/>
  <c r="N742" i="3" s="1"/>
  <c r="J743" i="3"/>
  <c r="J742" i="3" s="1"/>
  <c r="I743" i="3"/>
  <c r="H743" i="3"/>
  <c r="G743" i="3"/>
  <c r="G742" i="3" s="1"/>
  <c r="Y742" i="3"/>
  <c r="X742" i="3"/>
  <c r="W742" i="3"/>
  <c r="U742" i="3"/>
  <c r="T742" i="3"/>
  <c r="S742" i="3"/>
  <c r="Q742" i="3"/>
  <c r="P742" i="3"/>
  <c r="O742" i="3"/>
  <c r="M742" i="3"/>
  <c r="L742" i="3"/>
  <c r="K742" i="3"/>
  <c r="V701" i="3"/>
  <c r="R701" i="3"/>
  <c r="N701" i="3"/>
  <c r="J701" i="3"/>
  <c r="I701" i="3"/>
  <c r="H701" i="3"/>
  <c r="G701" i="3"/>
  <c r="V700" i="3"/>
  <c r="R700" i="3"/>
  <c r="N700" i="3"/>
  <c r="J700" i="3"/>
  <c r="I700" i="3"/>
  <c r="H700" i="3"/>
  <c r="G700" i="3"/>
  <c r="V699" i="3"/>
  <c r="R699" i="3"/>
  <c r="N699" i="3"/>
  <c r="J699" i="3"/>
  <c r="I699" i="3"/>
  <c r="H699" i="3"/>
  <c r="G699" i="3"/>
  <c r="V698" i="3"/>
  <c r="R698" i="3"/>
  <c r="N698" i="3"/>
  <c r="J698" i="3"/>
  <c r="I698" i="3"/>
  <c r="H698" i="3"/>
  <c r="G698" i="3"/>
  <c r="Y697" i="3"/>
  <c r="X697" i="3"/>
  <c r="W697" i="3"/>
  <c r="U697" i="3"/>
  <c r="T697" i="3"/>
  <c r="S697" i="3"/>
  <c r="Q697" i="3"/>
  <c r="P697" i="3"/>
  <c r="O697" i="3"/>
  <c r="M697" i="3"/>
  <c r="L697" i="3"/>
  <c r="K697" i="3"/>
  <c r="V694" i="3"/>
  <c r="R694" i="3"/>
  <c r="N694" i="3"/>
  <c r="J694" i="3"/>
  <c r="I694" i="3"/>
  <c r="H694" i="3"/>
  <c r="G694" i="3"/>
  <c r="V675" i="3"/>
  <c r="R675" i="3"/>
  <c r="N675" i="3"/>
  <c r="J675" i="3"/>
  <c r="I675" i="3"/>
  <c r="H675" i="3"/>
  <c r="G675" i="3"/>
  <c r="V648" i="3"/>
  <c r="R648" i="3"/>
  <c r="N648" i="3"/>
  <c r="J648" i="3"/>
  <c r="I648" i="3"/>
  <c r="H648" i="3"/>
  <c r="G648" i="3"/>
  <c r="V647" i="3"/>
  <c r="R647" i="3"/>
  <c r="N647" i="3"/>
  <c r="J647" i="3"/>
  <c r="I647" i="3"/>
  <c r="H647" i="3"/>
  <c r="G647" i="3"/>
  <c r="V646" i="3"/>
  <c r="R646" i="3"/>
  <c r="N646" i="3"/>
  <c r="J646" i="3"/>
  <c r="I646" i="3"/>
  <c r="H646" i="3"/>
  <c r="G646" i="3"/>
  <c r="Y645" i="3"/>
  <c r="X645" i="3"/>
  <c r="W645" i="3"/>
  <c r="U645" i="3"/>
  <c r="T645" i="3"/>
  <c r="S645" i="3"/>
  <c r="Q645" i="3"/>
  <c r="P645" i="3"/>
  <c r="O645" i="3"/>
  <c r="M645" i="3"/>
  <c r="L645" i="3"/>
  <c r="K645" i="3"/>
  <c r="V643" i="3"/>
  <c r="R643" i="3"/>
  <c r="N643" i="3"/>
  <c r="J643" i="3"/>
  <c r="I643" i="3"/>
  <c r="H643" i="3"/>
  <c r="G643" i="3"/>
  <c r="V642" i="3"/>
  <c r="R642" i="3"/>
  <c r="N642" i="3"/>
  <c r="J642" i="3"/>
  <c r="I642" i="3"/>
  <c r="H642" i="3"/>
  <c r="G642" i="3"/>
  <c r="V638" i="3"/>
  <c r="R638" i="3"/>
  <c r="N638" i="3"/>
  <c r="J638" i="3"/>
  <c r="I638" i="3"/>
  <c r="H638" i="3"/>
  <c r="G638" i="3"/>
  <c r="V639" i="3"/>
  <c r="R639" i="3"/>
  <c r="N639" i="3"/>
  <c r="J639" i="3"/>
  <c r="I639" i="3"/>
  <c r="H639" i="3"/>
  <c r="G639" i="3"/>
  <c r="V637" i="3"/>
  <c r="R637" i="3"/>
  <c r="N637" i="3"/>
  <c r="J637" i="3"/>
  <c r="I637" i="3"/>
  <c r="H637" i="3"/>
  <c r="G637" i="3"/>
  <c r="Y636" i="3"/>
  <c r="X636" i="3"/>
  <c r="W636" i="3"/>
  <c r="U636" i="3"/>
  <c r="T636" i="3"/>
  <c r="S636" i="3"/>
  <c r="Q636" i="3"/>
  <c r="P636" i="3"/>
  <c r="O636" i="3"/>
  <c r="M636" i="3"/>
  <c r="L636" i="3"/>
  <c r="K636" i="3"/>
  <c r="K549" i="3"/>
  <c r="L549" i="3"/>
  <c r="M549" i="3"/>
  <c r="O549" i="3"/>
  <c r="P549" i="3"/>
  <c r="Q549" i="3"/>
  <c r="S549" i="3"/>
  <c r="T549" i="3"/>
  <c r="U549" i="3"/>
  <c r="W549" i="3"/>
  <c r="X549" i="3"/>
  <c r="Y549" i="3"/>
  <c r="K542" i="3"/>
  <c r="L542" i="3"/>
  <c r="M542" i="3"/>
  <c r="O542" i="3"/>
  <c r="P542" i="3"/>
  <c r="Q542" i="3"/>
  <c r="S542" i="3"/>
  <c r="T542" i="3"/>
  <c r="U542" i="3"/>
  <c r="W542" i="3"/>
  <c r="X542" i="3"/>
  <c r="Y542" i="3"/>
  <c r="K529" i="3"/>
  <c r="L529" i="3"/>
  <c r="M529" i="3"/>
  <c r="O529" i="3"/>
  <c r="P529" i="3"/>
  <c r="Q529" i="3"/>
  <c r="S529" i="3"/>
  <c r="T529" i="3"/>
  <c r="U529" i="3"/>
  <c r="W529" i="3"/>
  <c r="X529" i="3"/>
  <c r="Y529" i="3"/>
  <c r="K519" i="3"/>
  <c r="L519" i="3"/>
  <c r="M519" i="3"/>
  <c r="O519" i="3"/>
  <c r="P519" i="3"/>
  <c r="Q519" i="3"/>
  <c r="S519" i="3"/>
  <c r="T519" i="3"/>
  <c r="U519" i="3"/>
  <c r="W519" i="3"/>
  <c r="X519" i="3"/>
  <c r="Y519" i="3"/>
  <c r="K513" i="3"/>
  <c r="L513" i="3"/>
  <c r="M513" i="3"/>
  <c r="O513" i="3"/>
  <c r="P513" i="3"/>
  <c r="Q513" i="3"/>
  <c r="S513" i="3"/>
  <c r="T513" i="3"/>
  <c r="U513" i="3"/>
  <c r="W513" i="3"/>
  <c r="X513" i="3"/>
  <c r="Y513" i="3"/>
  <c r="K503" i="3"/>
  <c r="L503" i="3"/>
  <c r="M503" i="3"/>
  <c r="O503" i="3"/>
  <c r="P503" i="3"/>
  <c r="Q503" i="3"/>
  <c r="S503" i="3"/>
  <c r="T503" i="3"/>
  <c r="U503" i="3"/>
  <c r="W503" i="3"/>
  <c r="X503" i="3"/>
  <c r="Y503" i="3"/>
  <c r="K495" i="3"/>
  <c r="L495" i="3"/>
  <c r="M495" i="3"/>
  <c r="O495" i="3"/>
  <c r="P495" i="3"/>
  <c r="Q495" i="3"/>
  <c r="S495" i="3"/>
  <c r="T495" i="3"/>
  <c r="U495" i="3"/>
  <c r="W495" i="3"/>
  <c r="X495" i="3"/>
  <c r="Y495" i="3"/>
  <c r="K490" i="3"/>
  <c r="L490" i="3"/>
  <c r="M490" i="3"/>
  <c r="O490" i="3"/>
  <c r="P490" i="3"/>
  <c r="Q490" i="3"/>
  <c r="S490" i="3"/>
  <c r="T490" i="3"/>
  <c r="U490" i="3"/>
  <c r="W490" i="3"/>
  <c r="X490" i="3"/>
  <c r="Y490" i="3"/>
  <c r="K483" i="3"/>
  <c r="L483" i="3"/>
  <c r="M483" i="3"/>
  <c r="O483" i="3"/>
  <c r="P483" i="3"/>
  <c r="Q483" i="3"/>
  <c r="S483" i="3"/>
  <c r="T483" i="3"/>
  <c r="U483" i="3"/>
  <c r="W483" i="3"/>
  <c r="X483" i="3"/>
  <c r="Y483" i="3"/>
  <c r="K477" i="3"/>
  <c r="L477" i="3"/>
  <c r="M477" i="3"/>
  <c r="O477" i="3"/>
  <c r="P477" i="3"/>
  <c r="Q477" i="3"/>
  <c r="S477" i="3"/>
  <c r="T477" i="3"/>
  <c r="U477" i="3"/>
  <c r="W477" i="3"/>
  <c r="X477" i="3"/>
  <c r="Y477" i="3"/>
  <c r="K460" i="3"/>
  <c r="L460" i="3"/>
  <c r="M460" i="3"/>
  <c r="O460" i="3"/>
  <c r="P460" i="3"/>
  <c r="Q460" i="3"/>
  <c r="S460" i="3"/>
  <c r="T460" i="3"/>
  <c r="U460" i="3"/>
  <c r="W460" i="3"/>
  <c r="X460" i="3"/>
  <c r="Y460" i="3"/>
  <c r="K457" i="3"/>
  <c r="L457" i="3"/>
  <c r="M457" i="3"/>
  <c r="O457" i="3"/>
  <c r="P457" i="3"/>
  <c r="Q457" i="3"/>
  <c r="S457" i="3"/>
  <c r="T457" i="3"/>
  <c r="U457" i="3"/>
  <c r="W457" i="3"/>
  <c r="X457" i="3"/>
  <c r="Y457" i="3"/>
  <c r="K453" i="3"/>
  <c r="L453" i="3"/>
  <c r="M453" i="3"/>
  <c r="O453" i="3"/>
  <c r="P453" i="3"/>
  <c r="Q453" i="3"/>
  <c r="Q452" i="3" s="1"/>
  <c r="Q333" i="3" s="1"/>
  <c r="S453" i="3"/>
  <c r="T453" i="3"/>
  <c r="U453" i="3"/>
  <c r="W453" i="3"/>
  <c r="X453" i="3"/>
  <c r="Y453" i="3"/>
  <c r="V555" i="3"/>
  <c r="R555" i="3"/>
  <c r="N555" i="3"/>
  <c r="J555" i="3"/>
  <c r="I555" i="3"/>
  <c r="H555" i="3"/>
  <c r="G555" i="3"/>
  <c r="V554" i="3"/>
  <c r="R554" i="3"/>
  <c r="N554" i="3"/>
  <c r="J554" i="3"/>
  <c r="I554" i="3"/>
  <c r="H554" i="3"/>
  <c r="G554" i="3"/>
  <c r="V553" i="3"/>
  <c r="R553" i="3"/>
  <c r="N553" i="3"/>
  <c r="J553" i="3"/>
  <c r="I553" i="3"/>
  <c r="H553" i="3"/>
  <c r="G553" i="3"/>
  <c r="V552" i="3"/>
  <c r="R552" i="3"/>
  <c r="N552" i="3"/>
  <c r="J552" i="3"/>
  <c r="I552" i="3"/>
  <c r="H552" i="3"/>
  <c r="G552" i="3"/>
  <c r="V551" i="3"/>
  <c r="R551" i="3"/>
  <c r="N551" i="3"/>
  <c r="J551" i="3"/>
  <c r="I551" i="3"/>
  <c r="H551" i="3"/>
  <c r="G551" i="3"/>
  <c r="V550" i="3"/>
  <c r="R550" i="3"/>
  <c r="N550" i="3"/>
  <c r="J550" i="3"/>
  <c r="I550" i="3"/>
  <c r="H550" i="3"/>
  <c r="G550" i="3"/>
  <c r="V541" i="3"/>
  <c r="R541" i="3"/>
  <c r="N541" i="3"/>
  <c r="J541" i="3"/>
  <c r="I541" i="3"/>
  <c r="H541" i="3"/>
  <c r="G541" i="3"/>
  <c r="V540" i="3"/>
  <c r="R540" i="3"/>
  <c r="N540" i="3"/>
  <c r="J540" i="3"/>
  <c r="I540" i="3"/>
  <c r="H540" i="3"/>
  <c r="G540" i="3"/>
  <c r="V539" i="3"/>
  <c r="R539" i="3"/>
  <c r="N539" i="3"/>
  <c r="J539" i="3"/>
  <c r="I539" i="3"/>
  <c r="H539" i="3"/>
  <c r="G539" i="3"/>
  <c r="V538" i="3"/>
  <c r="R538" i="3"/>
  <c r="N538" i="3"/>
  <c r="J538" i="3"/>
  <c r="I538" i="3"/>
  <c r="H538" i="3"/>
  <c r="G538" i="3"/>
  <c r="V537" i="3"/>
  <c r="R537" i="3"/>
  <c r="N537" i="3"/>
  <c r="J537" i="3"/>
  <c r="I537" i="3"/>
  <c r="H537" i="3"/>
  <c r="G537" i="3"/>
  <c r="V536" i="3"/>
  <c r="R536" i="3"/>
  <c r="N536" i="3"/>
  <c r="J536" i="3"/>
  <c r="I536" i="3"/>
  <c r="H536" i="3"/>
  <c r="G536" i="3"/>
  <c r="V535" i="3"/>
  <c r="R535" i="3"/>
  <c r="N535" i="3"/>
  <c r="J535" i="3"/>
  <c r="I535" i="3"/>
  <c r="H535" i="3"/>
  <c r="G535" i="3"/>
  <c r="V534" i="3"/>
  <c r="R534" i="3"/>
  <c r="N534" i="3"/>
  <c r="J534" i="3"/>
  <c r="I534" i="3"/>
  <c r="H534" i="3"/>
  <c r="G534" i="3"/>
  <c r="V533" i="3"/>
  <c r="R533" i="3"/>
  <c r="N533" i="3"/>
  <c r="J533" i="3"/>
  <c r="I533" i="3"/>
  <c r="H533" i="3"/>
  <c r="G533" i="3"/>
  <c r="V532" i="3"/>
  <c r="R532" i="3"/>
  <c r="N532" i="3"/>
  <c r="J532" i="3"/>
  <c r="I532" i="3"/>
  <c r="H532" i="3"/>
  <c r="G532" i="3"/>
  <c r="V531" i="3"/>
  <c r="R531" i="3"/>
  <c r="N531" i="3"/>
  <c r="J531" i="3"/>
  <c r="I531" i="3"/>
  <c r="H531" i="3"/>
  <c r="G531" i="3"/>
  <c r="V530" i="3"/>
  <c r="R530" i="3"/>
  <c r="N530" i="3"/>
  <c r="J530" i="3"/>
  <c r="I530" i="3"/>
  <c r="H530" i="3"/>
  <c r="G530" i="3"/>
  <c r="V494" i="3"/>
  <c r="R494" i="3"/>
  <c r="N494" i="3"/>
  <c r="J494" i="3"/>
  <c r="I494" i="3"/>
  <c r="H494" i="3"/>
  <c r="G494" i="3"/>
  <c r="V493" i="3"/>
  <c r="R493" i="3"/>
  <c r="N493" i="3"/>
  <c r="J493" i="3"/>
  <c r="I493" i="3"/>
  <c r="H493" i="3"/>
  <c r="G493" i="3"/>
  <c r="V492" i="3"/>
  <c r="R492" i="3"/>
  <c r="N492" i="3"/>
  <c r="J492" i="3"/>
  <c r="I492" i="3"/>
  <c r="H492" i="3"/>
  <c r="G492" i="3"/>
  <c r="V491" i="3"/>
  <c r="R491" i="3"/>
  <c r="N491" i="3"/>
  <c r="J491" i="3"/>
  <c r="I491" i="3"/>
  <c r="H491" i="3"/>
  <c r="G491" i="3"/>
  <c r="V482" i="3"/>
  <c r="R482" i="3"/>
  <c r="N482" i="3"/>
  <c r="J482" i="3"/>
  <c r="I482" i="3"/>
  <c r="H482" i="3"/>
  <c r="G482" i="3"/>
  <c r="V481" i="3"/>
  <c r="R481" i="3"/>
  <c r="N481" i="3"/>
  <c r="J481" i="3"/>
  <c r="I481" i="3"/>
  <c r="H481" i="3"/>
  <c r="G481" i="3"/>
  <c r="V480" i="3"/>
  <c r="R480" i="3"/>
  <c r="N480" i="3"/>
  <c r="J480" i="3"/>
  <c r="I480" i="3"/>
  <c r="H480" i="3"/>
  <c r="G480" i="3"/>
  <c r="V479" i="3"/>
  <c r="R479" i="3"/>
  <c r="N479" i="3"/>
  <c r="J479" i="3"/>
  <c r="I479" i="3"/>
  <c r="H479" i="3"/>
  <c r="G479" i="3"/>
  <c r="V478" i="3"/>
  <c r="R478" i="3"/>
  <c r="N478" i="3"/>
  <c r="J478" i="3"/>
  <c r="I478" i="3"/>
  <c r="H478" i="3"/>
  <c r="G478" i="3"/>
  <c r="V476" i="3"/>
  <c r="R476" i="3"/>
  <c r="N476" i="3"/>
  <c r="J476" i="3"/>
  <c r="I476" i="3"/>
  <c r="H476" i="3"/>
  <c r="G476" i="3"/>
  <c r="V475" i="3"/>
  <c r="R475" i="3"/>
  <c r="N475" i="3"/>
  <c r="J475" i="3"/>
  <c r="I475" i="3"/>
  <c r="H475" i="3"/>
  <c r="G475" i="3"/>
  <c r="V474" i="3"/>
  <c r="R474" i="3"/>
  <c r="N474" i="3"/>
  <c r="J474" i="3"/>
  <c r="I474" i="3"/>
  <c r="H474" i="3"/>
  <c r="G474" i="3"/>
  <c r="V473" i="3"/>
  <c r="R473" i="3"/>
  <c r="N473" i="3"/>
  <c r="J473" i="3"/>
  <c r="I473" i="3"/>
  <c r="H473" i="3"/>
  <c r="G473" i="3"/>
  <c r="V472" i="3"/>
  <c r="R472" i="3"/>
  <c r="N472" i="3"/>
  <c r="J472" i="3"/>
  <c r="I472" i="3"/>
  <c r="H472" i="3"/>
  <c r="G472" i="3"/>
  <c r="V471" i="3"/>
  <c r="R471" i="3"/>
  <c r="N471" i="3"/>
  <c r="J471" i="3"/>
  <c r="I471" i="3"/>
  <c r="H471" i="3"/>
  <c r="G471" i="3"/>
  <c r="V470" i="3"/>
  <c r="R470" i="3"/>
  <c r="N470" i="3"/>
  <c r="J470" i="3"/>
  <c r="I470" i="3"/>
  <c r="H470" i="3"/>
  <c r="G470" i="3"/>
  <c r="V469" i="3"/>
  <c r="R469" i="3"/>
  <c r="N469" i="3"/>
  <c r="J469" i="3"/>
  <c r="I469" i="3"/>
  <c r="H469" i="3"/>
  <c r="G469" i="3"/>
  <c r="V468" i="3"/>
  <c r="R468" i="3"/>
  <c r="N468" i="3"/>
  <c r="J468" i="3"/>
  <c r="I468" i="3"/>
  <c r="H468" i="3"/>
  <c r="G468" i="3"/>
  <c r="V467" i="3"/>
  <c r="R467" i="3"/>
  <c r="N467" i="3"/>
  <c r="J467" i="3"/>
  <c r="I467" i="3"/>
  <c r="H467" i="3"/>
  <c r="G467" i="3"/>
  <c r="V466" i="3"/>
  <c r="R466" i="3"/>
  <c r="N466" i="3"/>
  <c r="J466" i="3"/>
  <c r="I466" i="3"/>
  <c r="H466" i="3"/>
  <c r="G466" i="3"/>
  <c r="V465" i="3"/>
  <c r="R465" i="3"/>
  <c r="N465" i="3"/>
  <c r="J465" i="3"/>
  <c r="I465" i="3"/>
  <c r="H465" i="3"/>
  <c r="G465" i="3"/>
  <c r="V464" i="3"/>
  <c r="R464" i="3"/>
  <c r="N464" i="3"/>
  <c r="J464" i="3"/>
  <c r="I464" i="3"/>
  <c r="H464" i="3"/>
  <c r="G464" i="3"/>
  <c r="V463" i="3"/>
  <c r="R463" i="3"/>
  <c r="N463" i="3"/>
  <c r="J463" i="3"/>
  <c r="I463" i="3"/>
  <c r="H463" i="3"/>
  <c r="G463" i="3"/>
  <c r="V462" i="3"/>
  <c r="R462" i="3"/>
  <c r="N462" i="3"/>
  <c r="J462" i="3"/>
  <c r="I462" i="3"/>
  <c r="H462" i="3"/>
  <c r="G462" i="3"/>
  <c r="V461" i="3"/>
  <c r="R461" i="3"/>
  <c r="N461" i="3"/>
  <c r="J461" i="3"/>
  <c r="I461" i="3"/>
  <c r="H461" i="3"/>
  <c r="G461" i="3"/>
  <c r="V459" i="3"/>
  <c r="R459" i="3"/>
  <c r="N459" i="3"/>
  <c r="J459" i="3"/>
  <c r="I459" i="3"/>
  <c r="H459" i="3"/>
  <c r="G459" i="3"/>
  <c r="V458" i="3"/>
  <c r="R458" i="3"/>
  <c r="N458" i="3"/>
  <c r="J458" i="3"/>
  <c r="I458" i="3"/>
  <c r="H458" i="3"/>
  <c r="G458" i="3"/>
  <c r="V456" i="3"/>
  <c r="R456" i="3"/>
  <c r="N456" i="3"/>
  <c r="J456" i="3"/>
  <c r="I456" i="3"/>
  <c r="H456" i="3"/>
  <c r="G456" i="3"/>
  <c r="V455" i="3"/>
  <c r="R455" i="3"/>
  <c r="N455" i="3"/>
  <c r="J455" i="3"/>
  <c r="I455" i="3"/>
  <c r="H455" i="3"/>
  <c r="G455" i="3"/>
  <c r="V454" i="3"/>
  <c r="R454" i="3"/>
  <c r="N454" i="3"/>
  <c r="J454" i="3"/>
  <c r="I454" i="3"/>
  <c r="H454" i="3"/>
  <c r="G454" i="3"/>
  <c r="K598" i="3"/>
  <c r="L598" i="3"/>
  <c r="M598" i="3"/>
  <c r="O598" i="3"/>
  <c r="P598" i="3"/>
  <c r="Q598" i="3"/>
  <c r="S598" i="3"/>
  <c r="T598" i="3"/>
  <c r="U598" i="3"/>
  <c r="W598" i="3"/>
  <c r="X598" i="3"/>
  <c r="Y598" i="3"/>
  <c r="V599" i="3"/>
  <c r="R599" i="3"/>
  <c r="N599" i="3"/>
  <c r="J599" i="3"/>
  <c r="I599" i="3"/>
  <c r="H599" i="3"/>
  <c r="G599" i="3"/>
  <c r="V548" i="3"/>
  <c r="R548" i="3"/>
  <c r="N548" i="3"/>
  <c r="J548" i="3"/>
  <c r="I548" i="3"/>
  <c r="H548" i="3"/>
  <c r="G548" i="3"/>
  <c r="V547" i="3"/>
  <c r="R547" i="3"/>
  <c r="N547" i="3"/>
  <c r="J547" i="3"/>
  <c r="I547" i="3"/>
  <c r="H547" i="3"/>
  <c r="G547" i="3"/>
  <c r="V546" i="3"/>
  <c r="R546" i="3"/>
  <c r="N546" i="3"/>
  <c r="J546" i="3"/>
  <c r="I546" i="3"/>
  <c r="H546" i="3"/>
  <c r="G546" i="3"/>
  <c r="V545" i="3"/>
  <c r="R545" i="3"/>
  <c r="N545" i="3"/>
  <c r="J545" i="3"/>
  <c r="I545" i="3"/>
  <c r="H545" i="3"/>
  <c r="G545" i="3"/>
  <c r="V543" i="3"/>
  <c r="R543" i="3"/>
  <c r="N543" i="3"/>
  <c r="J543" i="3"/>
  <c r="I543" i="3"/>
  <c r="H543" i="3"/>
  <c r="G543" i="3"/>
  <c r="V528" i="3"/>
  <c r="R528" i="3"/>
  <c r="N528" i="3"/>
  <c r="J528" i="3"/>
  <c r="I528" i="3"/>
  <c r="H528" i="3"/>
  <c r="G528" i="3"/>
  <c r="V527" i="3"/>
  <c r="R527" i="3"/>
  <c r="N527" i="3"/>
  <c r="J527" i="3"/>
  <c r="I527" i="3"/>
  <c r="H527" i="3"/>
  <c r="G527" i="3"/>
  <c r="V526" i="3"/>
  <c r="R526" i="3"/>
  <c r="N526" i="3"/>
  <c r="J526" i="3"/>
  <c r="I526" i="3"/>
  <c r="H526" i="3"/>
  <c r="G526" i="3"/>
  <c r="V525" i="3"/>
  <c r="R525" i="3"/>
  <c r="N525" i="3"/>
  <c r="J525" i="3"/>
  <c r="I525" i="3"/>
  <c r="H525" i="3"/>
  <c r="G525" i="3"/>
  <c r="V524" i="3"/>
  <c r="R524" i="3"/>
  <c r="N524" i="3"/>
  <c r="J524" i="3"/>
  <c r="I524" i="3"/>
  <c r="H524" i="3"/>
  <c r="G524" i="3"/>
  <c r="V523" i="3"/>
  <c r="R523" i="3"/>
  <c r="N523" i="3"/>
  <c r="J523" i="3"/>
  <c r="I523" i="3"/>
  <c r="H523" i="3"/>
  <c r="G523" i="3"/>
  <c r="V522" i="3"/>
  <c r="R522" i="3"/>
  <c r="N522" i="3"/>
  <c r="J522" i="3"/>
  <c r="I522" i="3"/>
  <c r="H522" i="3"/>
  <c r="G522" i="3"/>
  <c r="V521" i="3"/>
  <c r="R521" i="3"/>
  <c r="N521" i="3"/>
  <c r="J521" i="3"/>
  <c r="I521" i="3"/>
  <c r="H521" i="3"/>
  <c r="G521" i="3"/>
  <c r="V520" i="3"/>
  <c r="R520" i="3"/>
  <c r="N520" i="3"/>
  <c r="J520" i="3"/>
  <c r="I520" i="3"/>
  <c r="H520" i="3"/>
  <c r="G520" i="3"/>
  <c r="V518" i="3"/>
  <c r="R518" i="3"/>
  <c r="N518" i="3"/>
  <c r="J518" i="3"/>
  <c r="I518" i="3"/>
  <c r="H518" i="3"/>
  <c r="G518" i="3"/>
  <c r="V517" i="3"/>
  <c r="R517" i="3"/>
  <c r="N517" i="3"/>
  <c r="J517" i="3"/>
  <c r="I517" i="3"/>
  <c r="H517" i="3"/>
  <c r="G517" i="3"/>
  <c r="V516" i="3"/>
  <c r="R516" i="3"/>
  <c r="N516" i="3"/>
  <c r="J516" i="3"/>
  <c r="I516" i="3"/>
  <c r="H516" i="3"/>
  <c r="G516" i="3"/>
  <c r="V515" i="3"/>
  <c r="R515" i="3"/>
  <c r="N515" i="3"/>
  <c r="J515" i="3"/>
  <c r="I515" i="3"/>
  <c r="H515" i="3"/>
  <c r="G515" i="3"/>
  <c r="V514" i="3"/>
  <c r="R514" i="3"/>
  <c r="N514" i="3"/>
  <c r="J514" i="3"/>
  <c r="I514" i="3"/>
  <c r="H514" i="3"/>
  <c r="G514" i="3"/>
  <c r="V510" i="3"/>
  <c r="R510" i="3"/>
  <c r="N510" i="3"/>
  <c r="J510" i="3"/>
  <c r="I510" i="3"/>
  <c r="H510" i="3"/>
  <c r="G510" i="3"/>
  <c r="V509" i="3"/>
  <c r="R509" i="3"/>
  <c r="N509" i="3"/>
  <c r="J509" i="3"/>
  <c r="I509" i="3"/>
  <c r="H509" i="3"/>
  <c r="G509" i="3"/>
  <c r="V512" i="3"/>
  <c r="R512" i="3"/>
  <c r="N512" i="3"/>
  <c r="J512" i="3"/>
  <c r="I512" i="3"/>
  <c r="H512" i="3"/>
  <c r="G512" i="3"/>
  <c r="V511" i="3"/>
  <c r="R511" i="3"/>
  <c r="N511" i="3"/>
  <c r="J511" i="3"/>
  <c r="I511" i="3"/>
  <c r="H511" i="3"/>
  <c r="G511" i="3"/>
  <c r="V508" i="3"/>
  <c r="R508" i="3"/>
  <c r="N508" i="3"/>
  <c r="J508" i="3"/>
  <c r="I508" i="3"/>
  <c r="H508" i="3"/>
  <c r="G508" i="3"/>
  <c r="V507" i="3"/>
  <c r="R507" i="3"/>
  <c r="N507" i="3"/>
  <c r="J507" i="3"/>
  <c r="I507" i="3"/>
  <c r="H507" i="3"/>
  <c r="G507" i="3"/>
  <c r="V506" i="3"/>
  <c r="R506" i="3"/>
  <c r="N506" i="3"/>
  <c r="J506" i="3"/>
  <c r="I506" i="3"/>
  <c r="H506" i="3"/>
  <c r="G506" i="3"/>
  <c r="V505" i="3"/>
  <c r="R505" i="3"/>
  <c r="N505" i="3"/>
  <c r="J505" i="3"/>
  <c r="I505" i="3"/>
  <c r="H505" i="3"/>
  <c r="G505" i="3"/>
  <c r="V504" i="3"/>
  <c r="R504" i="3"/>
  <c r="N504" i="3"/>
  <c r="J504" i="3"/>
  <c r="I504" i="3"/>
  <c r="H504" i="3"/>
  <c r="G504" i="3"/>
  <c r="V489" i="3"/>
  <c r="R489" i="3"/>
  <c r="N489" i="3"/>
  <c r="J489" i="3"/>
  <c r="I489" i="3"/>
  <c r="H489" i="3"/>
  <c r="G489" i="3"/>
  <c r="V488" i="3"/>
  <c r="R488" i="3"/>
  <c r="N488" i="3"/>
  <c r="J488" i="3"/>
  <c r="I488" i="3"/>
  <c r="H488" i="3"/>
  <c r="G488" i="3"/>
  <c r="V487" i="3"/>
  <c r="R487" i="3"/>
  <c r="N487" i="3"/>
  <c r="J487" i="3"/>
  <c r="I487" i="3"/>
  <c r="H487" i="3"/>
  <c r="G487" i="3"/>
  <c r="V486" i="3"/>
  <c r="R486" i="3"/>
  <c r="N486" i="3"/>
  <c r="J486" i="3"/>
  <c r="I486" i="3"/>
  <c r="H486" i="3"/>
  <c r="G486" i="3"/>
  <c r="V485" i="3"/>
  <c r="R485" i="3"/>
  <c r="N485" i="3"/>
  <c r="J485" i="3"/>
  <c r="I485" i="3"/>
  <c r="H485" i="3"/>
  <c r="G485" i="3"/>
  <c r="V502" i="3"/>
  <c r="R502" i="3"/>
  <c r="N502" i="3"/>
  <c r="J502" i="3"/>
  <c r="I502" i="3"/>
  <c r="H502" i="3"/>
  <c r="G502" i="3"/>
  <c r="V501" i="3"/>
  <c r="R501" i="3"/>
  <c r="N501" i="3"/>
  <c r="J501" i="3"/>
  <c r="I501" i="3"/>
  <c r="H501" i="3"/>
  <c r="G501" i="3"/>
  <c r="V500" i="3"/>
  <c r="R500" i="3"/>
  <c r="N500" i="3"/>
  <c r="J500" i="3"/>
  <c r="I500" i="3"/>
  <c r="H500" i="3"/>
  <c r="G500" i="3"/>
  <c r="V499" i="3"/>
  <c r="R499" i="3"/>
  <c r="N499" i="3"/>
  <c r="J499" i="3"/>
  <c r="I499" i="3"/>
  <c r="H499" i="3"/>
  <c r="G499" i="3"/>
  <c r="V498" i="3"/>
  <c r="R498" i="3"/>
  <c r="N498" i="3"/>
  <c r="J498" i="3"/>
  <c r="I498" i="3"/>
  <c r="H498" i="3"/>
  <c r="G498" i="3"/>
  <c r="V497" i="3"/>
  <c r="R497" i="3"/>
  <c r="N497" i="3"/>
  <c r="J497" i="3"/>
  <c r="I497" i="3"/>
  <c r="H497" i="3"/>
  <c r="G497" i="3"/>
  <c r="V496" i="3"/>
  <c r="R496" i="3"/>
  <c r="N496" i="3"/>
  <c r="J496" i="3"/>
  <c r="I496" i="3"/>
  <c r="H496" i="3"/>
  <c r="G496" i="3"/>
  <c r="V484" i="3"/>
  <c r="R484" i="3"/>
  <c r="N484" i="3"/>
  <c r="J484" i="3"/>
  <c r="I484" i="3"/>
  <c r="H484" i="3"/>
  <c r="G484" i="3"/>
  <c r="Y452" i="3" l="1"/>
  <c r="Y333" i="3" s="1"/>
  <c r="U452" i="3"/>
  <c r="U333" i="3" s="1"/>
  <c r="M452" i="3"/>
  <c r="M333" i="3" s="1"/>
  <c r="J697" i="3"/>
  <c r="F459" i="3"/>
  <c r="F458" i="3"/>
  <c r="I457" i="3"/>
  <c r="H742" i="3"/>
  <c r="G457" i="3"/>
  <c r="K452" i="3"/>
  <c r="K333" i="3" s="1"/>
  <c r="O452" i="3"/>
  <c r="O333" i="3" s="1"/>
  <c r="H457" i="3"/>
  <c r="I697" i="3"/>
  <c r="R697" i="3"/>
  <c r="I742" i="3"/>
  <c r="J519" i="3"/>
  <c r="H697" i="3"/>
  <c r="J460" i="3"/>
  <c r="N453" i="3"/>
  <c r="N490" i="3"/>
  <c r="N529" i="3"/>
  <c r="I477" i="3"/>
  <c r="J503" i="3"/>
  <c r="R519" i="3"/>
  <c r="R460" i="3"/>
  <c r="H483" i="3"/>
  <c r="J477" i="3"/>
  <c r="N519" i="3"/>
  <c r="R453" i="3"/>
  <c r="N460" i="3"/>
  <c r="N477" i="3"/>
  <c r="R490" i="3"/>
  <c r="R529" i="3"/>
  <c r="R477" i="3"/>
  <c r="R503" i="3"/>
  <c r="J453" i="3"/>
  <c r="J490" i="3"/>
  <c r="J529" i="3"/>
  <c r="I513" i="3"/>
  <c r="V453" i="3"/>
  <c r="V490" i="3"/>
  <c r="H503" i="3"/>
  <c r="H453" i="3"/>
  <c r="V460" i="3"/>
  <c r="V477" i="3"/>
  <c r="H490" i="3"/>
  <c r="H529" i="3"/>
  <c r="H549" i="3"/>
  <c r="H513" i="3"/>
  <c r="H519" i="3"/>
  <c r="H460" i="3"/>
  <c r="H477" i="3"/>
  <c r="I453" i="3"/>
  <c r="I503" i="3"/>
  <c r="I483" i="3"/>
  <c r="I549" i="3"/>
  <c r="I495" i="3"/>
  <c r="I490" i="3"/>
  <c r="I460" i="3"/>
  <c r="H495" i="3"/>
  <c r="I519" i="3"/>
  <c r="I529" i="3"/>
  <c r="J645" i="3"/>
  <c r="G549" i="3"/>
  <c r="G529" i="3"/>
  <c r="G490" i="3"/>
  <c r="F485" i="3"/>
  <c r="G477" i="3"/>
  <c r="W452" i="3"/>
  <c r="W333" i="3" s="1"/>
  <c r="G460" i="3"/>
  <c r="G453" i="3"/>
  <c r="V697" i="3"/>
  <c r="F743" i="3"/>
  <c r="H645" i="3"/>
  <c r="N697" i="3"/>
  <c r="G697" i="3"/>
  <c r="I645" i="3"/>
  <c r="F698" i="3"/>
  <c r="F699" i="3"/>
  <c r="F700" i="3"/>
  <c r="F701" i="3"/>
  <c r="V503" i="3"/>
  <c r="V645" i="3"/>
  <c r="F694" i="3"/>
  <c r="N645" i="3"/>
  <c r="N503" i="3"/>
  <c r="F675" i="3"/>
  <c r="R645" i="3"/>
  <c r="G645" i="3"/>
  <c r="F646" i="3"/>
  <c r="F647" i="3"/>
  <c r="F648" i="3"/>
  <c r="F643" i="3"/>
  <c r="V519" i="3"/>
  <c r="V529" i="3"/>
  <c r="J636" i="3"/>
  <c r="V636" i="3"/>
  <c r="F642" i="3"/>
  <c r="V495" i="3"/>
  <c r="N495" i="3"/>
  <c r="N483" i="3"/>
  <c r="J457" i="3"/>
  <c r="R636" i="3"/>
  <c r="H636" i="3"/>
  <c r="N513" i="3"/>
  <c r="J513" i="3"/>
  <c r="I636" i="3"/>
  <c r="N636" i="3"/>
  <c r="F638" i="3"/>
  <c r="N457" i="3"/>
  <c r="R549" i="3"/>
  <c r="J495" i="3"/>
  <c r="F637" i="3"/>
  <c r="G636" i="3"/>
  <c r="V513" i="3"/>
  <c r="R513" i="3"/>
  <c r="V483" i="3"/>
  <c r="R457" i="3"/>
  <c r="V549" i="3"/>
  <c r="V457" i="3"/>
  <c r="J549" i="3"/>
  <c r="N549" i="3"/>
  <c r="R495" i="3"/>
  <c r="J483" i="3"/>
  <c r="R483" i="3"/>
  <c r="F639" i="3"/>
  <c r="G519" i="3"/>
  <c r="G513" i="3"/>
  <c r="G503" i="3"/>
  <c r="S452" i="3"/>
  <c r="S333" i="3" s="1"/>
  <c r="G495" i="3"/>
  <c r="G483" i="3"/>
  <c r="X452" i="3"/>
  <c r="X333" i="3" s="1"/>
  <c r="T452" i="3"/>
  <c r="T333" i="3" s="1"/>
  <c r="P452" i="3"/>
  <c r="P333" i="3" s="1"/>
  <c r="L452" i="3"/>
  <c r="L333" i="3" s="1"/>
  <c r="F550" i="3"/>
  <c r="F551" i="3"/>
  <c r="F552" i="3"/>
  <c r="F553" i="3"/>
  <c r="F554" i="3"/>
  <c r="F555" i="3"/>
  <c r="F539" i="3"/>
  <c r="F540" i="3"/>
  <c r="F541" i="3"/>
  <c r="F530" i="3"/>
  <c r="F531" i="3"/>
  <c r="F532" i="3"/>
  <c r="F533" i="3"/>
  <c r="F534" i="3"/>
  <c r="F535" i="3"/>
  <c r="F536" i="3"/>
  <c r="F537" i="3"/>
  <c r="F538" i="3"/>
  <c r="F491" i="3"/>
  <c r="F492" i="3"/>
  <c r="F493" i="3"/>
  <c r="F494" i="3"/>
  <c r="F478" i="3"/>
  <c r="F479" i="3"/>
  <c r="F480" i="3"/>
  <c r="F481" i="3"/>
  <c r="F482" i="3"/>
  <c r="F473" i="3"/>
  <c r="F474" i="3"/>
  <c r="F475" i="3"/>
  <c r="F476" i="3"/>
  <c r="F467" i="3"/>
  <c r="F468" i="3"/>
  <c r="F469" i="3"/>
  <c r="F470" i="3"/>
  <c r="F471" i="3"/>
  <c r="F472" i="3"/>
  <c r="F461" i="3"/>
  <c r="F462" i="3"/>
  <c r="F463" i="3"/>
  <c r="F464" i="3"/>
  <c r="F465" i="3"/>
  <c r="F466" i="3"/>
  <c r="F454" i="3"/>
  <c r="F455" i="3"/>
  <c r="F456" i="3"/>
  <c r="F599" i="3"/>
  <c r="F547" i="3"/>
  <c r="F548" i="3"/>
  <c r="F545" i="3"/>
  <c r="F546" i="3"/>
  <c r="F543" i="3"/>
  <c r="F520" i="3"/>
  <c r="F521" i="3"/>
  <c r="F522" i="3"/>
  <c r="F523" i="3"/>
  <c r="F524" i="3"/>
  <c r="F525" i="3"/>
  <c r="F526" i="3"/>
  <c r="F527" i="3"/>
  <c r="F528" i="3"/>
  <c r="F514" i="3"/>
  <c r="F515" i="3"/>
  <c r="F516" i="3"/>
  <c r="F517" i="3"/>
  <c r="F518" i="3"/>
  <c r="F509" i="3"/>
  <c r="F510" i="3"/>
  <c r="F504" i="3"/>
  <c r="F505" i="3"/>
  <c r="F506" i="3"/>
  <c r="F507" i="3"/>
  <c r="F508" i="3"/>
  <c r="F511" i="3"/>
  <c r="F512" i="3"/>
  <c r="F488" i="3"/>
  <c r="F489" i="3"/>
  <c r="F486" i="3"/>
  <c r="F487" i="3"/>
  <c r="F500" i="3"/>
  <c r="F501" i="3"/>
  <c r="F502" i="3"/>
  <c r="F498" i="3"/>
  <c r="F499" i="3"/>
  <c r="F497" i="3"/>
  <c r="F496" i="3"/>
  <c r="F484" i="3"/>
  <c r="K591" i="3"/>
  <c r="L591" i="3"/>
  <c r="M591" i="3"/>
  <c r="O591" i="3"/>
  <c r="P591" i="3"/>
  <c r="Q591" i="3"/>
  <c r="S591" i="3"/>
  <c r="T591" i="3"/>
  <c r="U591" i="3"/>
  <c r="W591" i="3"/>
  <c r="X591" i="3"/>
  <c r="Y591" i="3"/>
  <c r="Y601" i="3"/>
  <c r="X601" i="3"/>
  <c r="W601" i="3"/>
  <c r="U601" i="3"/>
  <c r="T601" i="3"/>
  <c r="S601" i="3"/>
  <c r="Q601" i="3"/>
  <c r="P601" i="3"/>
  <c r="O601" i="3"/>
  <c r="M601" i="3"/>
  <c r="L601" i="3"/>
  <c r="K601" i="3"/>
  <c r="K594" i="3"/>
  <c r="L594" i="3"/>
  <c r="M594" i="3"/>
  <c r="O594" i="3"/>
  <c r="P594" i="3"/>
  <c r="Q594" i="3"/>
  <c r="S594" i="3"/>
  <c r="T594" i="3"/>
  <c r="U594" i="3"/>
  <c r="W594" i="3"/>
  <c r="X594" i="3"/>
  <c r="Y594" i="3"/>
  <c r="V602" i="3"/>
  <c r="R602" i="3"/>
  <c r="N602" i="3"/>
  <c r="J602" i="3"/>
  <c r="I602" i="3"/>
  <c r="H602" i="3"/>
  <c r="G602" i="3"/>
  <c r="V597" i="3"/>
  <c r="R597" i="3"/>
  <c r="N597" i="3"/>
  <c r="J597" i="3"/>
  <c r="I597" i="3"/>
  <c r="H597" i="3"/>
  <c r="G597" i="3"/>
  <c r="V596" i="3"/>
  <c r="R596" i="3"/>
  <c r="N596" i="3"/>
  <c r="J596" i="3"/>
  <c r="I596" i="3"/>
  <c r="H596" i="3"/>
  <c r="G596" i="3"/>
  <c r="V593" i="3"/>
  <c r="R593" i="3"/>
  <c r="N593" i="3"/>
  <c r="J593" i="3"/>
  <c r="I593" i="3"/>
  <c r="H593" i="3"/>
  <c r="G593" i="3"/>
  <c r="O586" i="3"/>
  <c r="V589" i="3"/>
  <c r="R589" i="3"/>
  <c r="N589" i="3"/>
  <c r="J589" i="3"/>
  <c r="I589" i="3"/>
  <c r="H589" i="3"/>
  <c r="G589" i="3"/>
  <c r="V579" i="3"/>
  <c r="R579" i="3"/>
  <c r="N579" i="3"/>
  <c r="J579" i="3"/>
  <c r="I579" i="3"/>
  <c r="H579" i="3"/>
  <c r="G579" i="3"/>
  <c r="V575" i="3"/>
  <c r="R575" i="3"/>
  <c r="N575" i="3"/>
  <c r="J575" i="3"/>
  <c r="I575" i="3"/>
  <c r="H575" i="3"/>
  <c r="G575" i="3"/>
  <c r="V570" i="3"/>
  <c r="R570" i="3"/>
  <c r="N570" i="3"/>
  <c r="J570" i="3"/>
  <c r="I570" i="3"/>
  <c r="H570" i="3"/>
  <c r="G570" i="3"/>
  <c r="V571" i="3"/>
  <c r="R571" i="3"/>
  <c r="N571" i="3"/>
  <c r="J571" i="3"/>
  <c r="I571" i="3"/>
  <c r="H571" i="3"/>
  <c r="G571" i="3"/>
  <c r="V564" i="3"/>
  <c r="R564" i="3"/>
  <c r="N564" i="3"/>
  <c r="J564" i="3"/>
  <c r="I564" i="3"/>
  <c r="H564" i="3"/>
  <c r="G564" i="3"/>
  <c r="K562" i="3"/>
  <c r="L562" i="3"/>
  <c r="M562" i="3"/>
  <c r="O562" i="3"/>
  <c r="P562" i="3"/>
  <c r="Q562" i="3"/>
  <c r="S562" i="3"/>
  <c r="T562" i="3"/>
  <c r="U562" i="3"/>
  <c r="W562" i="3"/>
  <c r="X562" i="3"/>
  <c r="Y562" i="3"/>
  <c r="V563" i="3"/>
  <c r="R563" i="3"/>
  <c r="N563" i="3"/>
  <c r="J563" i="3"/>
  <c r="I563" i="3"/>
  <c r="H563" i="3"/>
  <c r="G563" i="3"/>
  <c r="V600" i="3"/>
  <c r="V598" i="3" s="1"/>
  <c r="R600" i="3"/>
  <c r="N600" i="3"/>
  <c r="N598" i="3" s="1"/>
  <c r="J600" i="3"/>
  <c r="I600" i="3"/>
  <c r="I598" i="3" s="1"/>
  <c r="H600" i="3"/>
  <c r="G600" i="3"/>
  <c r="V581" i="3"/>
  <c r="R581" i="3"/>
  <c r="N581" i="3"/>
  <c r="J581" i="3"/>
  <c r="I581" i="3"/>
  <c r="H581" i="3"/>
  <c r="G581" i="3"/>
  <c r="V580" i="3"/>
  <c r="R580" i="3"/>
  <c r="N580" i="3"/>
  <c r="J580" i="3"/>
  <c r="I580" i="3"/>
  <c r="H580" i="3"/>
  <c r="G580" i="3"/>
  <c r="V578" i="3"/>
  <c r="R578" i="3"/>
  <c r="N578" i="3"/>
  <c r="J578" i="3"/>
  <c r="I578" i="3"/>
  <c r="H578" i="3"/>
  <c r="G578" i="3"/>
  <c r="Y577" i="3"/>
  <c r="X577" i="3"/>
  <c r="W577" i="3"/>
  <c r="U577" i="3"/>
  <c r="T577" i="3"/>
  <c r="S577" i="3"/>
  <c r="Q577" i="3"/>
  <c r="P577" i="3"/>
  <c r="O577" i="3"/>
  <c r="M577" i="3"/>
  <c r="L577" i="3"/>
  <c r="K577" i="3"/>
  <c r="K573" i="3"/>
  <c r="L573" i="3"/>
  <c r="M573" i="3"/>
  <c r="O573" i="3"/>
  <c r="P573" i="3"/>
  <c r="Q573" i="3"/>
  <c r="S573" i="3"/>
  <c r="T573" i="3"/>
  <c r="U573" i="3"/>
  <c r="W573" i="3"/>
  <c r="X573" i="3"/>
  <c r="Y573" i="3"/>
  <c r="V576" i="3"/>
  <c r="R576" i="3"/>
  <c r="N576" i="3"/>
  <c r="J576" i="3"/>
  <c r="I576" i="3"/>
  <c r="H576" i="3"/>
  <c r="G576" i="3"/>
  <c r="F457" i="3" l="1"/>
  <c r="J598" i="3"/>
  <c r="R598" i="3"/>
  <c r="H598" i="3"/>
  <c r="G598" i="3"/>
  <c r="F602" i="3"/>
  <c r="F742" i="3"/>
  <c r="F697" i="3"/>
  <c r="F645" i="3"/>
  <c r="F519" i="3"/>
  <c r="F460" i="3"/>
  <c r="F549" i="3"/>
  <c r="F453" i="3"/>
  <c r="F477" i="3"/>
  <c r="F490" i="3"/>
  <c r="F529" i="3"/>
  <c r="F636" i="3"/>
  <c r="F513" i="3"/>
  <c r="F503" i="3"/>
  <c r="F495" i="3"/>
  <c r="F483" i="3"/>
  <c r="H577" i="3"/>
  <c r="F597" i="3"/>
  <c r="F596" i="3"/>
  <c r="F593" i="3"/>
  <c r="F589" i="3"/>
  <c r="N577" i="3"/>
  <c r="F581" i="3"/>
  <c r="F579" i="3"/>
  <c r="F575" i="3"/>
  <c r="F570" i="3"/>
  <c r="F571" i="3"/>
  <c r="F564" i="3"/>
  <c r="F563" i="3"/>
  <c r="R577" i="3"/>
  <c r="G577" i="3"/>
  <c r="I577" i="3"/>
  <c r="V577" i="3"/>
  <c r="F600" i="3"/>
  <c r="F598" i="3" s="1"/>
  <c r="J577" i="3"/>
  <c r="F578" i="3"/>
  <c r="F580" i="3"/>
  <c r="F576" i="3"/>
  <c r="K257" i="3"/>
  <c r="L257" i="3"/>
  <c r="M257" i="3"/>
  <c r="O257" i="3"/>
  <c r="P257" i="3"/>
  <c r="Q257" i="3"/>
  <c r="S257" i="3"/>
  <c r="T257" i="3"/>
  <c r="U257" i="3"/>
  <c r="W257" i="3"/>
  <c r="X257" i="3"/>
  <c r="Y257" i="3"/>
  <c r="V259" i="3"/>
  <c r="R259" i="3"/>
  <c r="N259" i="3"/>
  <c r="J259" i="3"/>
  <c r="I259" i="3"/>
  <c r="H259" i="3"/>
  <c r="G259" i="3"/>
  <c r="V243" i="3"/>
  <c r="R243" i="3"/>
  <c r="N243" i="3"/>
  <c r="J243" i="3"/>
  <c r="I243" i="3"/>
  <c r="H243" i="3"/>
  <c r="G243" i="3"/>
  <c r="V226" i="3"/>
  <c r="R226" i="3"/>
  <c r="N226" i="3"/>
  <c r="J226" i="3"/>
  <c r="I226" i="3"/>
  <c r="H226" i="3"/>
  <c r="G226" i="3"/>
  <c r="V216" i="3"/>
  <c r="R216" i="3"/>
  <c r="N216" i="3"/>
  <c r="J216" i="3"/>
  <c r="I216" i="3"/>
  <c r="H216" i="3"/>
  <c r="G216" i="3"/>
  <c r="V181" i="3"/>
  <c r="R181" i="3"/>
  <c r="N181" i="3"/>
  <c r="J181" i="3"/>
  <c r="I181" i="3"/>
  <c r="H181" i="3"/>
  <c r="G181" i="3"/>
  <c r="V178" i="3"/>
  <c r="R178" i="3"/>
  <c r="N178" i="3"/>
  <c r="J178" i="3"/>
  <c r="I178" i="3"/>
  <c r="H178" i="3"/>
  <c r="G178" i="3"/>
  <c r="V177" i="3"/>
  <c r="R177" i="3"/>
  <c r="N177" i="3"/>
  <c r="J177" i="3"/>
  <c r="I177" i="3"/>
  <c r="H177" i="3"/>
  <c r="G177" i="3"/>
  <c r="Y176" i="3"/>
  <c r="X176" i="3"/>
  <c r="W176" i="3"/>
  <c r="U176" i="3"/>
  <c r="T176" i="3"/>
  <c r="S176" i="3"/>
  <c r="Q176" i="3"/>
  <c r="O176" i="3"/>
  <c r="M176" i="3"/>
  <c r="L176" i="3"/>
  <c r="K176" i="3"/>
  <c r="V173" i="3"/>
  <c r="R173" i="3"/>
  <c r="N173" i="3"/>
  <c r="J173" i="3"/>
  <c r="I173" i="3"/>
  <c r="H173" i="3"/>
  <c r="G173" i="3"/>
  <c r="V167" i="3"/>
  <c r="R167" i="3"/>
  <c r="N167" i="3"/>
  <c r="J167" i="3"/>
  <c r="I167" i="3"/>
  <c r="H167" i="3"/>
  <c r="G167" i="3"/>
  <c r="V157" i="3"/>
  <c r="R157" i="3"/>
  <c r="N157" i="3"/>
  <c r="J157" i="3"/>
  <c r="I157" i="3"/>
  <c r="H157" i="3"/>
  <c r="G157" i="3"/>
  <c r="V156" i="3"/>
  <c r="R156" i="3"/>
  <c r="N156" i="3"/>
  <c r="J156" i="3"/>
  <c r="I156" i="3"/>
  <c r="H156" i="3"/>
  <c r="G156" i="3"/>
  <c r="V154" i="3"/>
  <c r="R154" i="3"/>
  <c r="N154" i="3"/>
  <c r="J154" i="3"/>
  <c r="I154" i="3"/>
  <c r="H154" i="3"/>
  <c r="G154" i="3"/>
  <c r="V153" i="3"/>
  <c r="R153" i="3"/>
  <c r="N153" i="3"/>
  <c r="J153" i="3"/>
  <c r="I153" i="3"/>
  <c r="H153" i="3"/>
  <c r="G153" i="3"/>
  <c r="V152" i="3"/>
  <c r="R152" i="3"/>
  <c r="N152" i="3"/>
  <c r="J152" i="3"/>
  <c r="I152" i="3"/>
  <c r="H152" i="3"/>
  <c r="G152" i="3"/>
  <c r="V159" i="3"/>
  <c r="R159" i="3"/>
  <c r="N159" i="3"/>
  <c r="J159" i="3"/>
  <c r="I159" i="3"/>
  <c r="H159" i="3"/>
  <c r="G159" i="3"/>
  <c r="V158" i="3"/>
  <c r="R158" i="3"/>
  <c r="N158" i="3"/>
  <c r="J158" i="3"/>
  <c r="I158" i="3"/>
  <c r="H158" i="3"/>
  <c r="G158" i="3"/>
  <c r="V155" i="3"/>
  <c r="R155" i="3"/>
  <c r="N155" i="3"/>
  <c r="J155" i="3"/>
  <c r="I155" i="3"/>
  <c r="H155" i="3"/>
  <c r="G155" i="3"/>
  <c r="V151" i="3"/>
  <c r="R151" i="3"/>
  <c r="N151" i="3"/>
  <c r="J151" i="3"/>
  <c r="I151" i="3"/>
  <c r="H151" i="3"/>
  <c r="G151" i="3"/>
  <c r="Y150" i="3"/>
  <c r="X150" i="3"/>
  <c r="W150" i="3"/>
  <c r="U150" i="3"/>
  <c r="T150" i="3"/>
  <c r="S150" i="3"/>
  <c r="Q150" i="3"/>
  <c r="O150" i="3"/>
  <c r="M150" i="3"/>
  <c r="L150" i="3"/>
  <c r="K150" i="3"/>
  <c r="V148" i="3"/>
  <c r="R148" i="3"/>
  <c r="N148" i="3"/>
  <c r="J148" i="3"/>
  <c r="I148" i="3"/>
  <c r="H148" i="3"/>
  <c r="G148" i="3"/>
  <c r="V147" i="3"/>
  <c r="R147" i="3"/>
  <c r="N147" i="3"/>
  <c r="J147" i="3"/>
  <c r="I147" i="3"/>
  <c r="H147" i="3"/>
  <c r="G147" i="3"/>
  <c r="V119" i="3"/>
  <c r="V117" i="3" s="1"/>
  <c r="R119" i="3"/>
  <c r="R117" i="3" s="1"/>
  <c r="N119" i="3"/>
  <c r="N117" i="3" s="1"/>
  <c r="J119" i="3"/>
  <c r="J117" i="3" s="1"/>
  <c r="I119" i="3"/>
  <c r="H119" i="3"/>
  <c r="H117" i="3" s="1"/>
  <c r="G119" i="3"/>
  <c r="G117" i="3" s="1"/>
  <c r="V111" i="3"/>
  <c r="R111" i="3"/>
  <c r="N111" i="3"/>
  <c r="J111" i="3"/>
  <c r="I111" i="3"/>
  <c r="H111" i="3"/>
  <c r="G111" i="3"/>
  <c r="I749" i="3"/>
  <c r="I748" i="3" s="1"/>
  <c r="I747" i="3"/>
  <c r="I746" i="3" s="1"/>
  <c r="I745" i="3"/>
  <c r="I744" i="3" s="1"/>
  <c r="I705" i="3"/>
  <c r="I696" i="3"/>
  <c r="I695" i="3"/>
  <c r="I693" i="3"/>
  <c r="I691" i="3"/>
  <c r="I690" i="3"/>
  <c r="I689" i="3"/>
  <c r="I688" i="3"/>
  <c r="I686" i="3"/>
  <c r="I685" i="3"/>
  <c r="I684" i="3"/>
  <c r="I683" i="3"/>
  <c r="I681" i="3"/>
  <c r="I680" i="3"/>
  <c r="I679" i="3"/>
  <c r="I677" i="3"/>
  <c r="I674" i="3"/>
  <c r="I673" i="3"/>
  <c r="I672" i="3"/>
  <c r="I670" i="3"/>
  <c r="I669" i="3" s="1"/>
  <c r="I668" i="3"/>
  <c r="I666" i="3"/>
  <c r="I665" i="3"/>
  <c r="I663" i="3"/>
  <c r="I662" i="3"/>
  <c r="I660" i="3"/>
  <c r="I659" i="3"/>
  <c r="I658" i="3"/>
  <c r="I656" i="3"/>
  <c r="I655" i="3"/>
  <c r="I654" i="3"/>
  <c r="I644" i="3"/>
  <c r="I641" i="3"/>
  <c r="I633" i="3"/>
  <c r="I632" i="3"/>
  <c r="I630" i="3"/>
  <c r="I629" i="3"/>
  <c r="I627" i="3"/>
  <c r="I626" i="3"/>
  <c r="I624" i="3"/>
  <c r="I623" i="3"/>
  <c r="I622" i="3"/>
  <c r="I620" i="3"/>
  <c r="I619" i="3"/>
  <c r="I618" i="3"/>
  <c r="I616" i="3"/>
  <c r="I615" i="3"/>
  <c r="I613" i="3"/>
  <c r="I607" i="3"/>
  <c r="I606" i="3"/>
  <c r="I604" i="3"/>
  <c r="I603" i="3"/>
  <c r="I595" i="3"/>
  <c r="I592" i="3"/>
  <c r="I591" i="3" s="1"/>
  <c r="I590" i="3"/>
  <c r="I587" i="3"/>
  <c r="I585" i="3"/>
  <c r="I584" i="3"/>
  <c r="I583" i="3"/>
  <c r="I574" i="3"/>
  <c r="I573" i="3" s="1"/>
  <c r="I572" i="3"/>
  <c r="I569" i="3"/>
  <c r="I567" i="3"/>
  <c r="I566" i="3" s="1"/>
  <c r="I565" i="3"/>
  <c r="I562" i="3" s="1"/>
  <c r="I544" i="3"/>
  <c r="I331" i="3"/>
  <c r="I330" i="3" s="1"/>
  <c r="I329" i="3"/>
  <c r="I328" i="3"/>
  <c r="I326" i="3"/>
  <c r="I268" i="3"/>
  <c r="I266" i="3"/>
  <c r="I265" i="3"/>
  <c r="I264" i="3"/>
  <c r="I263" i="3"/>
  <c r="I261" i="3"/>
  <c r="I260" i="3" s="1"/>
  <c r="I258" i="3"/>
  <c r="I253" i="3"/>
  <c r="I251" i="3"/>
  <c r="I250" i="3"/>
  <c r="I248" i="3"/>
  <c r="I246" i="3"/>
  <c r="I245" i="3" s="1"/>
  <c r="I244" i="3"/>
  <c r="I242" i="3"/>
  <c r="I241" i="3"/>
  <c r="I239" i="3"/>
  <c r="I238" i="3"/>
  <c r="I237" i="3"/>
  <c r="I236" i="3"/>
  <c r="I235" i="3"/>
  <c r="I233" i="3"/>
  <c r="I232" i="3"/>
  <c r="I230" i="3"/>
  <c r="I229" i="3"/>
  <c r="I228" i="3"/>
  <c r="I227" i="3"/>
  <c r="I225" i="3"/>
  <c r="I224" i="3"/>
  <c r="I222" i="3"/>
  <c r="I221" i="3"/>
  <c r="I220" i="3"/>
  <c r="I219" i="3"/>
  <c r="I217" i="3"/>
  <c r="I215" i="3"/>
  <c r="I214" i="3"/>
  <c r="I212" i="3"/>
  <c r="I211" i="3"/>
  <c r="I209" i="3"/>
  <c r="I208" i="3"/>
  <c r="I207" i="3"/>
  <c r="I206" i="3"/>
  <c r="I205" i="3"/>
  <c r="I203" i="3"/>
  <c r="I202" i="3" s="1"/>
  <c r="I201" i="3"/>
  <c r="I199" i="3"/>
  <c r="I198" i="3"/>
  <c r="I197" i="3"/>
  <c r="I195" i="3"/>
  <c r="I193" i="3"/>
  <c r="I192" i="3" s="1"/>
  <c r="I191" i="3"/>
  <c r="I190" i="3" s="1"/>
  <c r="I187" i="3"/>
  <c r="I186" i="3"/>
  <c r="I185" i="3"/>
  <c r="I184" i="3"/>
  <c r="I182" i="3"/>
  <c r="I180" i="3"/>
  <c r="I175" i="3"/>
  <c r="I171" i="3"/>
  <c r="I169" i="3"/>
  <c r="I166" i="3"/>
  <c r="I164" i="3"/>
  <c r="I163" i="3"/>
  <c r="I162" i="3"/>
  <c r="I161" i="3"/>
  <c r="I149" i="3"/>
  <c r="I146" i="3"/>
  <c r="I145" i="3"/>
  <c r="I144" i="3"/>
  <c r="I143" i="3"/>
  <c r="I141" i="3"/>
  <c r="I140" i="3"/>
  <c r="I139" i="3"/>
  <c r="I138" i="3"/>
  <c r="I136" i="3"/>
  <c r="I133" i="3"/>
  <c r="I132" i="3"/>
  <c r="I130" i="3"/>
  <c r="I128" i="3" s="1"/>
  <c r="I127" i="3"/>
  <c r="I126" i="3"/>
  <c r="I125" i="3"/>
  <c r="I124" i="3"/>
  <c r="I123" i="3"/>
  <c r="I121" i="3"/>
  <c r="I120" i="3" s="1"/>
  <c r="I116" i="3"/>
  <c r="I115" i="3" s="1"/>
  <c r="I112" i="3"/>
  <c r="I109" i="3"/>
  <c r="I108" i="3"/>
  <c r="I105" i="3"/>
  <c r="I104" i="3" s="1"/>
  <c r="I103" i="3"/>
  <c r="I102" i="3" s="1"/>
  <c r="H749" i="3"/>
  <c r="H747" i="3"/>
  <c r="H746" i="3" s="1"/>
  <c r="H745" i="3"/>
  <c r="H705" i="3"/>
  <c r="H696" i="3"/>
  <c r="H695" i="3"/>
  <c r="H693" i="3"/>
  <c r="H691" i="3"/>
  <c r="H690" i="3"/>
  <c r="H689" i="3"/>
  <c r="H688" i="3"/>
  <c r="H686" i="3"/>
  <c r="H685" i="3"/>
  <c r="H684" i="3"/>
  <c r="H683" i="3"/>
  <c r="H681" i="3"/>
  <c r="H680" i="3"/>
  <c r="H679" i="3"/>
  <c r="H677" i="3"/>
  <c r="H674" i="3"/>
  <c r="H673" i="3"/>
  <c r="H672" i="3"/>
  <c r="H670" i="3"/>
  <c r="H668" i="3"/>
  <c r="H667" i="3" s="1"/>
  <c r="H666" i="3"/>
  <c r="H665" i="3"/>
  <c r="H663" i="3"/>
  <c r="H662" i="3"/>
  <c r="H660" i="3"/>
  <c r="H659" i="3"/>
  <c r="H658" i="3"/>
  <c r="H656" i="3"/>
  <c r="H655" i="3"/>
  <c r="H654" i="3"/>
  <c r="H644" i="3"/>
  <c r="H641" i="3"/>
  <c r="H633" i="3"/>
  <c r="H632" i="3"/>
  <c r="H630" i="3"/>
  <c r="H629" i="3"/>
  <c r="H627" i="3"/>
  <c r="H626" i="3"/>
  <c r="H624" i="3"/>
  <c r="H623" i="3"/>
  <c r="H622" i="3"/>
  <c r="H620" i="3"/>
  <c r="H619" i="3"/>
  <c r="H618" i="3"/>
  <c r="H616" i="3"/>
  <c r="H615" i="3"/>
  <c r="H613" i="3"/>
  <c r="H607" i="3"/>
  <c r="H606" i="3"/>
  <c r="H604" i="3"/>
  <c r="H603" i="3"/>
  <c r="H595" i="3"/>
  <c r="H594" i="3" s="1"/>
  <c r="H592" i="3"/>
  <c r="H590" i="3"/>
  <c r="H587" i="3"/>
  <c r="H585" i="3"/>
  <c r="H584" i="3"/>
  <c r="H583" i="3"/>
  <c r="H574" i="3"/>
  <c r="H572" i="3"/>
  <c r="H569" i="3"/>
  <c r="H567" i="3"/>
  <c r="H565" i="3"/>
  <c r="H544" i="3"/>
  <c r="H331" i="3"/>
  <c r="H330" i="3" s="1"/>
  <c r="H329" i="3"/>
  <c r="H328" i="3"/>
  <c r="H326" i="3"/>
  <c r="H268" i="3"/>
  <c r="H266" i="3"/>
  <c r="H265" i="3"/>
  <c r="H264" i="3"/>
  <c r="H263" i="3"/>
  <c r="H261" i="3"/>
  <c r="H260" i="3" s="1"/>
  <c r="H258" i="3"/>
  <c r="H253" i="3"/>
  <c r="H251" i="3"/>
  <c r="H250" i="3"/>
  <c r="H248" i="3"/>
  <c r="H246" i="3"/>
  <c r="H244" i="3"/>
  <c r="H242" i="3"/>
  <c r="H241" i="3"/>
  <c r="H239" i="3"/>
  <c r="H238" i="3"/>
  <c r="H237" i="3"/>
  <c r="H236" i="3"/>
  <c r="H235" i="3"/>
  <c r="H233" i="3"/>
  <c r="H232" i="3"/>
  <c r="H230" i="3"/>
  <c r="H229" i="3"/>
  <c r="H228" i="3"/>
  <c r="H227" i="3"/>
  <c r="H225" i="3"/>
  <c r="H224" i="3"/>
  <c r="H222" i="3"/>
  <c r="H221" i="3"/>
  <c r="H220" i="3"/>
  <c r="H219" i="3"/>
  <c r="H217" i="3"/>
  <c r="H215" i="3"/>
  <c r="H214" i="3"/>
  <c r="H212" i="3"/>
  <c r="H211" i="3"/>
  <c r="H209" i="3"/>
  <c r="H208" i="3"/>
  <c r="H207" i="3"/>
  <c r="H206" i="3"/>
  <c r="H205" i="3"/>
  <c r="H203" i="3"/>
  <c r="H201" i="3"/>
  <c r="H199" i="3"/>
  <c r="H198" i="3"/>
  <c r="H197" i="3"/>
  <c r="H195" i="3"/>
  <c r="H193" i="3"/>
  <c r="H191" i="3"/>
  <c r="H190" i="3" s="1"/>
  <c r="H187" i="3"/>
  <c r="H186" i="3"/>
  <c r="H185" i="3"/>
  <c r="H184" i="3"/>
  <c r="H182" i="3"/>
  <c r="H180" i="3"/>
  <c r="H175" i="3"/>
  <c r="H171" i="3"/>
  <c r="H169" i="3"/>
  <c r="H166" i="3"/>
  <c r="H164" i="3"/>
  <c r="H163" i="3"/>
  <c r="H162" i="3"/>
  <c r="H161" i="3"/>
  <c r="H149" i="3"/>
  <c r="H146" i="3"/>
  <c r="H145" i="3"/>
  <c r="H144" i="3"/>
  <c r="H143" i="3"/>
  <c r="H141" i="3"/>
  <c r="H140" i="3"/>
  <c r="H139" i="3"/>
  <c r="H138" i="3"/>
  <c r="H136" i="3"/>
  <c r="H133" i="3"/>
  <c r="H132" i="3"/>
  <c r="H130" i="3"/>
  <c r="H128" i="3" s="1"/>
  <c r="H127" i="3"/>
  <c r="H126" i="3"/>
  <c r="H125" i="3"/>
  <c r="H124" i="3"/>
  <c r="H123" i="3"/>
  <c r="H121" i="3"/>
  <c r="H116" i="3"/>
  <c r="H112" i="3"/>
  <c r="H109" i="3"/>
  <c r="H108" i="3"/>
  <c r="H105" i="3"/>
  <c r="H104" i="3" s="1"/>
  <c r="H103" i="3"/>
  <c r="H102" i="3" s="1"/>
  <c r="G749" i="3"/>
  <c r="G747" i="3"/>
  <c r="G745" i="3"/>
  <c r="G705" i="3"/>
  <c r="G696" i="3"/>
  <c r="G695" i="3"/>
  <c r="G693" i="3"/>
  <c r="G691" i="3"/>
  <c r="G690" i="3"/>
  <c r="G689" i="3"/>
  <c r="G688" i="3"/>
  <c r="G686" i="3"/>
  <c r="G685" i="3"/>
  <c r="G684" i="3"/>
  <c r="G683" i="3"/>
  <c r="G681" i="3"/>
  <c r="G680" i="3"/>
  <c r="G679" i="3"/>
  <c r="G677" i="3"/>
  <c r="G674" i="3"/>
  <c r="G673" i="3"/>
  <c r="G672" i="3"/>
  <c r="G670" i="3"/>
  <c r="G668" i="3"/>
  <c r="G666" i="3"/>
  <c r="G665" i="3"/>
  <c r="G663" i="3"/>
  <c r="G662" i="3"/>
  <c r="G660" i="3"/>
  <c r="G659" i="3"/>
  <c r="G658" i="3"/>
  <c r="G656" i="3"/>
  <c r="G655" i="3"/>
  <c r="G654" i="3"/>
  <c r="G644" i="3"/>
  <c r="G641" i="3"/>
  <c r="G633" i="3"/>
  <c r="G632" i="3"/>
  <c r="G630" i="3"/>
  <c r="G629" i="3"/>
  <c r="G627" i="3"/>
  <c r="G626" i="3"/>
  <c r="G624" i="3"/>
  <c r="G623" i="3"/>
  <c r="G622" i="3"/>
  <c r="G620" i="3"/>
  <c r="G619" i="3"/>
  <c r="G618" i="3"/>
  <c r="G616" i="3"/>
  <c r="G615" i="3"/>
  <c r="G613" i="3"/>
  <c r="G607" i="3"/>
  <c r="G606" i="3"/>
  <c r="G604" i="3"/>
  <c r="G603" i="3"/>
  <c r="G595" i="3"/>
  <c r="G594" i="3" s="1"/>
  <c r="G592" i="3"/>
  <c r="G591" i="3" s="1"/>
  <c r="G590" i="3"/>
  <c r="G587" i="3"/>
  <c r="G585" i="3"/>
  <c r="G584" i="3"/>
  <c r="G583" i="3"/>
  <c r="G574" i="3"/>
  <c r="G573" i="3" s="1"/>
  <c r="G572" i="3"/>
  <c r="G569" i="3"/>
  <c r="G567" i="3"/>
  <c r="G565" i="3"/>
  <c r="G544" i="3"/>
  <c r="G331" i="3"/>
  <c r="G330" i="3" s="1"/>
  <c r="G329" i="3"/>
  <c r="G328" i="3"/>
  <c r="G326" i="3"/>
  <c r="G268" i="3"/>
  <c r="G266" i="3"/>
  <c r="G265" i="3"/>
  <c r="G264" i="3"/>
  <c r="G263" i="3"/>
  <c r="G261" i="3"/>
  <c r="G258" i="3"/>
  <c r="G253" i="3"/>
  <c r="G251" i="3"/>
  <c r="G250" i="3"/>
  <c r="G248" i="3"/>
  <c r="G246" i="3"/>
  <c r="G244" i="3"/>
  <c r="G242" i="3"/>
  <c r="G241" i="3"/>
  <c r="G239" i="3"/>
  <c r="G238" i="3"/>
  <c r="G237" i="3"/>
  <c r="G236" i="3"/>
  <c r="G235" i="3"/>
  <c r="G233" i="3"/>
  <c r="G232" i="3"/>
  <c r="G230" i="3"/>
  <c r="G229" i="3"/>
  <c r="G228" i="3"/>
  <c r="G227" i="3"/>
  <c r="G225" i="3"/>
  <c r="G224" i="3"/>
  <c r="G222" i="3"/>
  <c r="G221" i="3"/>
  <c r="G220" i="3"/>
  <c r="G219" i="3"/>
  <c r="G217" i="3"/>
  <c r="G215" i="3"/>
  <c r="G214" i="3"/>
  <c r="G212" i="3"/>
  <c r="G211" i="3"/>
  <c r="G209" i="3"/>
  <c r="G208" i="3"/>
  <c r="G207" i="3"/>
  <c r="G206" i="3"/>
  <c r="G205" i="3"/>
  <c r="G203" i="3"/>
  <c r="G201" i="3"/>
  <c r="G199" i="3"/>
  <c r="G198" i="3"/>
  <c r="G197" i="3"/>
  <c r="G195" i="3"/>
  <c r="G193" i="3"/>
  <c r="G191" i="3"/>
  <c r="G187" i="3"/>
  <c r="G186" i="3"/>
  <c r="G185" i="3"/>
  <c r="G184" i="3"/>
  <c r="G182" i="3"/>
  <c r="G180" i="3"/>
  <c r="G175" i="3"/>
  <c r="G171" i="3"/>
  <c r="G169" i="3"/>
  <c r="G166" i="3"/>
  <c r="G164" i="3"/>
  <c r="G163" i="3"/>
  <c r="G162" i="3"/>
  <c r="G161" i="3"/>
  <c r="G149" i="3"/>
  <c r="G146" i="3"/>
  <c r="G145" i="3"/>
  <c r="G144" i="3"/>
  <c r="G143" i="3"/>
  <c r="G141" i="3"/>
  <c r="G140" i="3"/>
  <c r="G139" i="3"/>
  <c r="G138" i="3"/>
  <c r="G136" i="3"/>
  <c r="G133" i="3"/>
  <c r="G132" i="3"/>
  <c r="G130" i="3"/>
  <c r="G128" i="3" s="1"/>
  <c r="G127" i="3"/>
  <c r="G126" i="3"/>
  <c r="G125" i="3"/>
  <c r="G124" i="3"/>
  <c r="G123" i="3"/>
  <c r="G121" i="3"/>
  <c r="G116" i="3"/>
  <c r="G112" i="3"/>
  <c r="G109" i="3"/>
  <c r="G108" i="3"/>
  <c r="G105" i="3"/>
  <c r="G104" i="3" s="1"/>
  <c r="G103" i="3"/>
  <c r="V749" i="3"/>
  <c r="V748" i="3" s="1"/>
  <c r="R749" i="3"/>
  <c r="R748" i="3" s="1"/>
  <c r="Y748" i="3"/>
  <c r="X748" i="3"/>
  <c r="W748" i="3"/>
  <c r="U748" i="3"/>
  <c r="T748" i="3"/>
  <c r="S748" i="3"/>
  <c r="V747" i="3"/>
  <c r="V746" i="3" s="1"/>
  <c r="R747" i="3"/>
  <c r="R746" i="3" s="1"/>
  <c r="Y746" i="3"/>
  <c r="X746" i="3"/>
  <c r="W746" i="3"/>
  <c r="U746" i="3"/>
  <c r="T746" i="3"/>
  <c r="S746" i="3"/>
  <c r="V745" i="3"/>
  <c r="V744" i="3" s="1"/>
  <c r="R745" i="3"/>
  <c r="R744" i="3" s="1"/>
  <c r="Y744" i="3"/>
  <c r="X744" i="3"/>
  <c r="W744" i="3"/>
  <c r="U744" i="3"/>
  <c r="T744" i="3"/>
  <c r="S744" i="3"/>
  <c r="V705" i="3"/>
  <c r="V704" i="3" s="1"/>
  <c r="V703" i="3" s="1"/>
  <c r="V702" i="3" s="1"/>
  <c r="R705" i="3"/>
  <c r="R704" i="3" s="1"/>
  <c r="R703" i="3" s="1"/>
  <c r="R702" i="3" s="1"/>
  <c r="Y704" i="3"/>
  <c r="Y703" i="3" s="1"/>
  <c r="Y702" i="3" s="1"/>
  <c r="X704" i="3"/>
  <c r="X703" i="3" s="1"/>
  <c r="X702" i="3" s="1"/>
  <c r="W704" i="3"/>
  <c r="W703" i="3" s="1"/>
  <c r="W702" i="3" s="1"/>
  <c r="U704" i="3"/>
  <c r="U703" i="3" s="1"/>
  <c r="U702" i="3" s="1"/>
  <c r="T704" i="3"/>
  <c r="T703" i="3" s="1"/>
  <c r="T702" i="3" s="1"/>
  <c r="S704" i="3"/>
  <c r="S703" i="3" s="1"/>
  <c r="S702" i="3" s="1"/>
  <c r="V696" i="3"/>
  <c r="R696" i="3"/>
  <c r="V695" i="3"/>
  <c r="R695" i="3"/>
  <c r="V693" i="3"/>
  <c r="R693" i="3"/>
  <c r="Y692" i="3"/>
  <c r="X692" i="3"/>
  <c r="W692" i="3"/>
  <c r="U692" i="3"/>
  <c r="T692" i="3"/>
  <c r="S692" i="3"/>
  <c r="V691" i="3"/>
  <c r="R691" i="3"/>
  <c r="V690" i="3"/>
  <c r="R690" i="3"/>
  <c r="V689" i="3"/>
  <c r="R689" i="3"/>
  <c r="V688" i="3"/>
  <c r="R688" i="3"/>
  <c r="Y687" i="3"/>
  <c r="X687" i="3"/>
  <c r="W687" i="3"/>
  <c r="U687" i="3"/>
  <c r="T687" i="3"/>
  <c r="S687" i="3"/>
  <c r="V686" i="3"/>
  <c r="R686" i="3"/>
  <c r="V685" i="3"/>
  <c r="R685" i="3"/>
  <c r="V684" i="3"/>
  <c r="R684" i="3"/>
  <c r="V683" i="3"/>
  <c r="R683" i="3"/>
  <c r="Y682" i="3"/>
  <c r="X682" i="3"/>
  <c r="W682" i="3"/>
  <c r="U682" i="3"/>
  <c r="T682" i="3"/>
  <c r="S682" i="3"/>
  <c r="V681" i="3"/>
  <c r="R681" i="3"/>
  <c r="V680" i="3"/>
  <c r="R680" i="3"/>
  <c r="V679" i="3"/>
  <c r="R679" i="3"/>
  <c r="Y678" i="3"/>
  <c r="X678" i="3"/>
  <c r="W678" i="3"/>
  <c r="U678" i="3"/>
  <c r="T678" i="3"/>
  <c r="S678" i="3"/>
  <c r="V677" i="3"/>
  <c r="R677" i="3"/>
  <c r="V674" i="3"/>
  <c r="R674" i="3"/>
  <c r="V673" i="3"/>
  <c r="R673" i="3"/>
  <c r="V672" i="3"/>
  <c r="R672" i="3"/>
  <c r="Y671" i="3"/>
  <c r="X671" i="3"/>
  <c r="W671" i="3"/>
  <c r="U671" i="3"/>
  <c r="T671" i="3"/>
  <c r="S671" i="3"/>
  <c r="V670" i="3"/>
  <c r="V669" i="3" s="1"/>
  <c r="R670" i="3"/>
  <c r="R669" i="3" s="1"/>
  <c r="Y669" i="3"/>
  <c r="X669" i="3"/>
  <c r="W669" i="3"/>
  <c r="U669" i="3"/>
  <c r="T669" i="3"/>
  <c r="S669" i="3"/>
  <c r="V668" i="3"/>
  <c r="V667" i="3" s="1"/>
  <c r="R668" i="3"/>
  <c r="Y667" i="3"/>
  <c r="X667" i="3"/>
  <c r="W667" i="3"/>
  <c r="U667" i="3"/>
  <c r="T667" i="3"/>
  <c r="S667" i="3"/>
  <c r="R667" i="3"/>
  <c r="V666" i="3"/>
  <c r="R666" i="3"/>
  <c r="V665" i="3"/>
  <c r="R665" i="3"/>
  <c r="V663" i="3"/>
  <c r="R663" i="3"/>
  <c r="V662" i="3"/>
  <c r="R662" i="3"/>
  <c r="Y661" i="3"/>
  <c r="X661" i="3"/>
  <c r="W661" i="3"/>
  <c r="U661" i="3"/>
  <c r="T661" i="3"/>
  <c r="S661" i="3"/>
  <c r="V660" i="3"/>
  <c r="R660" i="3"/>
  <c r="V659" i="3"/>
  <c r="R659" i="3"/>
  <c r="V658" i="3"/>
  <c r="R658" i="3"/>
  <c r="Y657" i="3"/>
  <c r="X657" i="3"/>
  <c r="W657" i="3"/>
  <c r="U657" i="3"/>
  <c r="T657" i="3"/>
  <c r="S657" i="3"/>
  <c r="V656" i="3"/>
  <c r="R656" i="3"/>
  <c r="V655" i="3"/>
  <c r="R655" i="3"/>
  <c r="V654" i="3"/>
  <c r="R654" i="3"/>
  <c r="Y653" i="3"/>
  <c r="X653" i="3"/>
  <c r="W653" i="3"/>
  <c r="U653" i="3"/>
  <c r="T653" i="3"/>
  <c r="S653" i="3"/>
  <c r="V644" i="3"/>
  <c r="R644" i="3"/>
  <c r="V641" i="3"/>
  <c r="R641" i="3"/>
  <c r="Y640" i="3"/>
  <c r="X640" i="3"/>
  <c r="W640" i="3"/>
  <c r="U640" i="3"/>
  <c r="T640" i="3"/>
  <c r="S640" i="3"/>
  <c r="V633" i="3"/>
  <c r="R633" i="3"/>
  <c r="V632" i="3"/>
  <c r="R632" i="3"/>
  <c r="Y631" i="3"/>
  <c r="X631" i="3"/>
  <c r="W631" i="3"/>
  <c r="U631" i="3"/>
  <c r="T631" i="3"/>
  <c r="S631" i="3"/>
  <c r="V630" i="3"/>
  <c r="R630" i="3"/>
  <c r="V629" i="3"/>
  <c r="R629" i="3"/>
  <c r="Y628" i="3"/>
  <c r="X628" i="3"/>
  <c r="W628" i="3"/>
  <c r="U628" i="3"/>
  <c r="T628" i="3"/>
  <c r="S628" i="3"/>
  <c r="V627" i="3"/>
  <c r="R627" i="3"/>
  <c r="V626" i="3"/>
  <c r="R626" i="3"/>
  <c r="Y625" i="3"/>
  <c r="X625" i="3"/>
  <c r="W625" i="3"/>
  <c r="U625" i="3"/>
  <c r="T625" i="3"/>
  <c r="S625" i="3"/>
  <c r="V624" i="3"/>
  <c r="R624" i="3"/>
  <c r="V623" i="3"/>
  <c r="R623" i="3"/>
  <c r="V622" i="3"/>
  <c r="R622" i="3"/>
  <c r="Y621" i="3"/>
  <c r="X621" i="3"/>
  <c r="W621" i="3"/>
  <c r="U621" i="3"/>
  <c r="T621" i="3"/>
  <c r="S621" i="3"/>
  <c r="V620" i="3"/>
  <c r="R620" i="3"/>
  <c r="V619" i="3"/>
  <c r="R619" i="3"/>
  <c r="V618" i="3"/>
  <c r="R618" i="3"/>
  <c r="Y617" i="3"/>
  <c r="X617" i="3"/>
  <c r="W617" i="3"/>
  <c r="U617" i="3"/>
  <c r="T617" i="3"/>
  <c r="S617" i="3"/>
  <c r="V616" i="3"/>
  <c r="R616" i="3"/>
  <c r="V615" i="3"/>
  <c r="R615" i="3"/>
  <c r="Y614" i="3"/>
  <c r="X614" i="3"/>
  <c r="W614" i="3"/>
  <c r="U614" i="3"/>
  <c r="T614" i="3"/>
  <c r="S614" i="3"/>
  <c r="V613" i="3"/>
  <c r="V612" i="3" s="1"/>
  <c r="R613" i="3"/>
  <c r="R612" i="3" s="1"/>
  <c r="Y612" i="3"/>
  <c r="X612" i="3"/>
  <c r="W612" i="3"/>
  <c r="U612" i="3"/>
  <c r="T612" i="3"/>
  <c r="S612" i="3"/>
  <c r="V607" i="3"/>
  <c r="R607" i="3"/>
  <c r="V606" i="3"/>
  <c r="R606" i="3"/>
  <c r="Y605" i="3"/>
  <c r="X605" i="3"/>
  <c r="W605" i="3"/>
  <c r="U605" i="3"/>
  <c r="T605" i="3"/>
  <c r="S605" i="3"/>
  <c r="V604" i="3"/>
  <c r="R604" i="3"/>
  <c r="V603" i="3"/>
  <c r="R603" i="3"/>
  <c r="V595" i="3"/>
  <c r="V594" i="3" s="1"/>
  <c r="R595" i="3"/>
  <c r="R594" i="3" s="1"/>
  <c r="V592" i="3"/>
  <c r="V591" i="3" s="1"/>
  <c r="R592" i="3"/>
  <c r="R591" i="3" s="1"/>
  <c r="V590" i="3"/>
  <c r="R590" i="3"/>
  <c r="V587" i="3"/>
  <c r="R587" i="3"/>
  <c r="Y586" i="3"/>
  <c r="X586" i="3"/>
  <c r="W586" i="3"/>
  <c r="U586" i="3"/>
  <c r="T586" i="3"/>
  <c r="S586" i="3"/>
  <c r="V585" i="3"/>
  <c r="R585" i="3"/>
  <c r="V584" i="3"/>
  <c r="R584" i="3"/>
  <c r="V583" i="3"/>
  <c r="R583" i="3"/>
  <c r="Y582" i="3"/>
  <c r="X582" i="3"/>
  <c r="W582" i="3"/>
  <c r="U582" i="3"/>
  <c r="T582" i="3"/>
  <c r="S582" i="3"/>
  <c r="V574" i="3"/>
  <c r="V573" i="3" s="1"/>
  <c r="R574" i="3"/>
  <c r="R573" i="3" s="1"/>
  <c r="V572" i="3"/>
  <c r="R572" i="3"/>
  <c r="V569" i="3"/>
  <c r="R569" i="3"/>
  <c r="Y568" i="3"/>
  <c r="X568" i="3"/>
  <c r="W568" i="3"/>
  <c r="U568" i="3"/>
  <c r="T568" i="3"/>
  <c r="S568" i="3"/>
  <c r="V567" i="3"/>
  <c r="R567" i="3"/>
  <c r="R566" i="3" s="1"/>
  <c r="Y566" i="3"/>
  <c r="X566" i="3"/>
  <c r="W566" i="3"/>
  <c r="U566" i="3"/>
  <c r="T566" i="3"/>
  <c r="S566" i="3"/>
  <c r="V565" i="3"/>
  <c r="V562" i="3" s="1"/>
  <c r="R565" i="3"/>
  <c r="R562" i="3" s="1"/>
  <c r="V544" i="3"/>
  <c r="V542" i="3" s="1"/>
  <c r="V452" i="3" s="1"/>
  <c r="V333" i="3" s="1"/>
  <c r="R544" i="3"/>
  <c r="R542" i="3" s="1"/>
  <c r="R452" i="3" s="1"/>
  <c r="R333" i="3" s="1"/>
  <c r="V331" i="3"/>
  <c r="V330" i="3" s="1"/>
  <c r="R331" i="3"/>
  <c r="R330" i="3" s="1"/>
  <c r="V329" i="3"/>
  <c r="R329" i="3"/>
  <c r="V328" i="3"/>
  <c r="R328" i="3"/>
  <c r="Y327" i="3"/>
  <c r="X327" i="3"/>
  <c r="W327" i="3"/>
  <c r="U327" i="3"/>
  <c r="T327" i="3"/>
  <c r="S327" i="3"/>
  <c r="V326" i="3"/>
  <c r="V325" i="3" s="1"/>
  <c r="R326" i="3"/>
  <c r="Y325" i="3"/>
  <c r="X325" i="3"/>
  <c r="W325" i="3"/>
  <c r="U325" i="3"/>
  <c r="T325" i="3"/>
  <c r="S325" i="3"/>
  <c r="V268" i="3"/>
  <c r="V267" i="3" s="1"/>
  <c r="R268" i="3"/>
  <c r="R267" i="3" s="1"/>
  <c r="Y267" i="3"/>
  <c r="X267" i="3"/>
  <c r="W267" i="3"/>
  <c r="U267" i="3"/>
  <c r="T267" i="3"/>
  <c r="S267" i="3"/>
  <c r="V266" i="3"/>
  <c r="R266" i="3"/>
  <c r="V265" i="3"/>
  <c r="R265" i="3"/>
  <c r="V264" i="3"/>
  <c r="R264" i="3"/>
  <c r="V263" i="3"/>
  <c r="R263" i="3"/>
  <c r="Y262" i="3"/>
  <c r="X262" i="3"/>
  <c r="W262" i="3"/>
  <c r="U262" i="3"/>
  <c r="T262" i="3"/>
  <c r="S262" i="3"/>
  <c r="V261" i="3"/>
  <c r="V260" i="3" s="1"/>
  <c r="R261" i="3"/>
  <c r="Y260" i="3"/>
  <c r="X260" i="3"/>
  <c r="W260" i="3"/>
  <c r="U260" i="3"/>
  <c r="T260" i="3"/>
  <c r="S260" i="3"/>
  <c r="V258" i="3"/>
  <c r="R258" i="3"/>
  <c r="V253" i="3"/>
  <c r="R253" i="3"/>
  <c r="V251" i="3"/>
  <c r="R251" i="3"/>
  <c r="V250" i="3"/>
  <c r="R250" i="3"/>
  <c r="V248" i="3"/>
  <c r="R248" i="3"/>
  <c r="Y247" i="3"/>
  <c r="X247" i="3"/>
  <c r="W247" i="3"/>
  <c r="U247" i="3"/>
  <c r="T247" i="3"/>
  <c r="S247" i="3"/>
  <c r="V246" i="3"/>
  <c r="V245" i="3" s="1"/>
  <c r="R246" i="3"/>
  <c r="Y245" i="3"/>
  <c r="X245" i="3"/>
  <c r="W245" i="3"/>
  <c r="U245" i="3"/>
  <c r="T245" i="3"/>
  <c r="S245" i="3"/>
  <c r="V244" i="3"/>
  <c r="R244" i="3"/>
  <c r="V242" i="3"/>
  <c r="R242" i="3"/>
  <c r="V241" i="3"/>
  <c r="R241" i="3"/>
  <c r="Y240" i="3"/>
  <c r="X240" i="3"/>
  <c r="W240" i="3"/>
  <c r="U240" i="3"/>
  <c r="T240" i="3"/>
  <c r="S240" i="3"/>
  <c r="V239" i="3"/>
  <c r="R239" i="3"/>
  <c r="V238" i="3"/>
  <c r="R238" i="3"/>
  <c r="V237" i="3"/>
  <c r="R237" i="3"/>
  <c r="V236" i="3"/>
  <c r="R236" i="3"/>
  <c r="V235" i="3"/>
  <c r="R235" i="3"/>
  <c r="Y234" i="3"/>
  <c r="X234" i="3"/>
  <c r="W234" i="3"/>
  <c r="U234" i="3"/>
  <c r="T234" i="3"/>
  <c r="S234" i="3"/>
  <c r="V233" i="3"/>
  <c r="R233" i="3"/>
  <c r="V232" i="3"/>
  <c r="R232" i="3"/>
  <c r="Y231" i="3"/>
  <c r="X231" i="3"/>
  <c r="W231" i="3"/>
  <c r="U231" i="3"/>
  <c r="T231" i="3"/>
  <c r="S231" i="3"/>
  <c r="V230" i="3"/>
  <c r="R230" i="3"/>
  <c r="V229" i="3"/>
  <c r="R229" i="3"/>
  <c r="V228" i="3"/>
  <c r="R228" i="3"/>
  <c r="V227" i="3"/>
  <c r="R227" i="3"/>
  <c r="V225" i="3"/>
  <c r="R225" i="3"/>
  <c r="V224" i="3"/>
  <c r="R224" i="3"/>
  <c r="Y223" i="3"/>
  <c r="X223" i="3"/>
  <c r="W223" i="3"/>
  <c r="U223" i="3"/>
  <c r="T223" i="3"/>
  <c r="S223" i="3"/>
  <c r="V222" i="3"/>
  <c r="R222" i="3"/>
  <c r="V221" i="3"/>
  <c r="R221" i="3"/>
  <c r="V220" i="3"/>
  <c r="R220" i="3"/>
  <c r="V219" i="3"/>
  <c r="R219" i="3"/>
  <c r="Y218" i="3"/>
  <c r="X218" i="3"/>
  <c r="W218" i="3"/>
  <c r="U218" i="3"/>
  <c r="T218" i="3"/>
  <c r="S218" i="3"/>
  <c r="V217" i="3"/>
  <c r="R217" i="3"/>
  <c r="V215" i="3"/>
  <c r="R215" i="3"/>
  <c r="V214" i="3"/>
  <c r="R214" i="3"/>
  <c r="Y213" i="3"/>
  <c r="X213" i="3"/>
  <c r="W213" i="3"/>
  <c r="U213" i="3"/>
  <c r="T213" i="3"/>
  <c r="S213" i="3"/>
  <c r="V212" i="3"/>
  <c r="R212" i="3"/>
  <c r="V211" i="3"/>
  <c r="R211" i="3"/>
  <c r="Y210" i="3"/>
  <c r="X210" i="3"/>
  <c r="W210" i="3"/>
  <c r="U210" i="3"/>
  <c r="T210" i="3"/>
  <c r="S210" i="3"/>
  <c r="V209" i="3"/>
  <c r="R209" i="3"/>
  <c r="V208" i="3"/>
  <c r="R208" i="3"/>
  <c r="V207" i="3"/>
  <c r="R207" i="3"/>
  <c r="V206" i="3"/>
  <c r="R206" i="3"/>
  <c r="V205" i="3"/>
  <c r="R205" i="3"/>
  <c r="Y204" i="3"/>
  <c r="X204" i="3"/>
  <c r="W204" i="3"/>
  <c r="U204" i="3"/>
  <c r="T204" i="3"/>
  <c r="S204" i="3"/>
  <c r="V203" i="3"/>
  <c r="V202" i="3" s="1"/>
  <c r="R203" i="3"/>
  <c r="R202" i="3" s="1"/>
  <c r="Y202" i="3"/>
  <c r="X202" i="3"/>
  <c r="W202" i="3"/>
  <c r="U202" i="3"/>
  <c r="T202" i="3"/>
  <c r="S202" i="3"/>
  <c r="V201" i="3"/>
  <c r="V200" i="3" s="1"/>
  <c r="R201" i="3"/>
  <c r="R200" i="3" s="1"/>
  <c r="Y200" i="3"/>
  <c r="X200" i="3"/>
  <c r="W200" i="3"/>
  <c r="U200" i="3"/>
  <c r="T200" i="3"/>
  <c r="S200" i="3"/>
  <c r="V199" i="3"/>
  <c r="R199" i="3"/>
  <c r="V198" i="3"/>
  <c r="R198" i="3"/>
  <c r="V197" i="3"/>
  <c r="R197" i="3"/>
  <c r="V195" i="3"/>
  <c r="R195" i="3"/>
  <c r="Y194" i="3"/>
  <c r="X194" i="3"/>
  <c r="W194" i="3"/>
  <c r="U194" i="3"/>
  <c r="T194" i="3"/>
  <c r="S194" i="3"/>
  <c r="V193" i="3"/>
  <c r="V192" i="3" s="1"/>
  <c r="R193" i="3"/>
  <c r="R192" i="3" s="1"/>
  <c r="Y192" i="3"/>
  <c r="X192" i="3"/>
  <c r="W192" i="3"/>
  <c r="U192" i="3"/>
  <c r="T192" i="3"/>
  <c r="S192" i="3"/>
  <c r="V191" i="3"/>
  <c r="V190" i="3" s="1"/>
  <c r="R191" i="3"/>
  <c r="R190" i="3" s="1"/>
  <c r="Y190" i="3"/>
  <c r="X190" i="3"/>
  <c r="W190" i="3"/>
  <c r="U190" i="3"/>
  <c r="T190" i="3"/>
  <c r="S190" i="3"/>
  <c r="V187" i="3"/>
  <c r="R187" i="3"/>
  <c r="V186" i="3"/>
  <c r="R186" i="3"/>
  <c r="V185" i="3"/>
  <c r="R185" i="3"/>
  <c r="V184" i="3"/>
  <c r="R184" i="3"/>
  <c r="Y183" i="3"/>
  <c r="X183" i="3"/>
  <c r="W183" i="3"/>
  <c r="U183" i="3"/>
  <c r="T183" i="3"/>
  <c r="S183" i="3"/>
  <c r="V182" i="3"/>
  <c r="R182" i="3"/>
  <c r="V180" i="3"/>
  <c r="R180" i="3"/>
  <c r="Y179" i="3"/>
  <c r="X179" i="3"/>
  <c r="W179" i="3"/>
  <c r="U179" i="3"/>
  <c r="T179" i="3"/>
  <c r="S179" i="3"/>
  <c r="V175" i="3"/>
  <c r="R175" i="3"/>
  <c r="V171" i="3"/>
  <c r="R171" i="3"/>
  <c r="Y170" i="3"/>
  <c r="X170" i="3"/>
  <c r="W170" i="3"/>
  <c r="U170" i="3"/>
  <c r="T170" i="3"/>
  <c r="S170" i="3"/>
  <c r="V169" i="3"/>
  <c r="R169" i="3"/>
  <c r="V166" i="3"/>
  <c r="R166" i="3"/>
  <c r="Y165" i="3"/>
  <c r="X165" i="3"/>
  <c r="W165" i="3"/>
  <c r="U165" i="3"/>
  <c r="T165" i="3"/>
  <c r="S165" i="3"/>
  <c r="V164" i="3"/>
  <c r="R164" i="3"/>
  <c r="V163" i="3"/>
  <c r="R163" i="3"/>
  <c r="V162" i="3"/>
  <c r="R162" i="3"/>
  <c r="V161" i="3"/>
  <c r="R161" i="3"/>
  <c r="Y160" i="3"/>
  <c r="X160" i="3"/>
  <c r="W160" i="3"/>
  <c r="U160" i="3"/>
  <c r="T160" i="3"/>
  <c r="S160" i="3"/>
  <c r="V149" i="3"/>
  <c r="R149" i="3"/>
  <c r="V146" i="3"/>
  <c r="R146" i="3"/>
  <c r="V145" i="3"/>
  <c r="R145" i="3"/>
  <c r="V144" i="3"/>
  <c r="R144" i="3"/>
  <c r="V143" i="3"/>
  <c r="R143" i="3"/>
  <c r="Y142" i="3"/>
  <c r="X142" i="3"/>
  <c r="W142" i="3"/>
  <c r="U142" i="3"/>
  <c r="T142" i="3"/>
  <c r="S142" i="3"/>
  <c r="V141" i="3"/>
  <c r="R141" i="3"/>
  <c r="V140" i="3"/>
  <c r="R140" i="3"/>
  <c r="V139" i="3"/>
  <c r="R139" i="3"/>
  <c r="V138" i="3"/>
  <c r="R138" i="3"/>
  <c r="Y137" i="3"/>
  <c r="X137" i="3"/>
  <c r="W137" i="3"/>
  <c r="U137" i="3"/>
  <c r="T137" i="3"/>
  <c r="S137" i="3"/>
  <c r="V136" i="3"/>
  <c r="R136" i="3"/>
  <c r="V133" i="3"/>
  <c r="R133" i="3"/>
  <c r="V132" i="3"/>
  <c r="R132" i="3"/>
  <c r="Y131" i="3"/>
  <c r="X131" i="3"/>
  <c r="W131" i="3"/>
  <c r="U131" i="3"/>
  <c r="T131" i="3"/>
  <c r="S131" i="3"/>
  <c r="V130" i="3"/>
  <c r="V128" i="3" s="1"/>
  <c r="R130" i="3"/>
  <c r="R128" i="3" s="1"/>
  <c r="V127" i="3"/>
  <c r="R127" i="3"/>
  <c r="V126" i="3"/>
  <c r="R126" i="3"/>
  <c r="V125" i="3"/>
  <c r="R125" i="3"/>
  <c r="V124" i="3"/>
  <c r="R124" i="3"/>
  <c r="V123" i="3"/>
  <c r="R123" i="3"/>
  <c r="Y122" i="3"/>
  <c r="X122" i="3"/>
  <c r="W122" i="3"/>
  <c r="U122" i="3"/>
  <c r="T122" i="3"/>
  <c r="S122" i="3"/>
  <c r="V121" i="3"/>
  <c r="V120" i="3" s="1"/>
  <c r="R121" i="3"/>
  <c r="R120" i="3" s="1"/>
  <c r="Y120" i="3"/>
  <c r="X120" i="3"/>
  <c r="W120" i="3"/>
  <c r="U120" i="3"/>
  <c r="T120" i="3"/>
  <c r="S120" i="3"/>
  <c r="V116" i="3"/>
  <c r="V115" i="3" s="1"/>
  <c r="R116" i="3"/>
  <c r="R115" i="3" s="1"/>
  <c r="Y115" i="3"/>
  <c r="X115" i="3"/>
  <c r="W115" i="3"/>
  <c r="U115" i="3"/>
  <c r="T115" i="3"/>
  <c r="S115" i="3"/>
  <c r="V112" i="3"/>
  <c r="R112" i="3"/>
  <c r="V109" i="3"/>
  <c r="R109" i="3"/>
  <c r="V108" i="3"/>
  <c r="R108" i="3"/>
  <c r="V105" i="3"/>
  <c r="V104" i="3" s="1"/>
  <c r="R105" i="3"/>
  <c r="R104" i="3" s="1"/>
  <c r="V103" i="3"/>
  <c r="V102" i="3" s="1"/>
  <c r="R103" i="3"/>
  <c r="R102" i="3" s="1"/>
  <c r="Y102" i="3"/>
  <c r="X102" i="3"/>
  <c r="W102" i="3"/>
  <c r="U102" i="3"/>
  <c r="T102" i="3"/>
  <c r="S102" i="3"/>
  <c r="I257" i="3" l="1"/>
  <c r="V257" i="3"/>
  <c r="U557" i="3"/>
  <c r="Y557" i="3"/>
  <c r="T557" i="3"/>
  <c r="X557" i="3"/>
  <c r="S557" i="3"/>
  <c r="W557" i="3"/>
  <c r="Y324" i="3"/>
  <c r="Y323" i="3" s="1"/>
  <c r="T189" i="3"/>
  <c r="W189" i="3"/>
  <c r="W188" i="3" s="1"/>
  <c r="Y189" i="3"/>
  <c r="Y188" i="3" s="1"/>
  <c r="U189" i="3"/>
  <c r="X189" i="3"/>
  <c r="I741" i="3"/>
  <c r="I740" i="3" s="1"/>
  <c r="I739" i="3" s="1"/>
  <c r="I738" i="3" s="1"/>
  <c r="I737" i="3" s="1"/>
  <c r="I736" i="3" s="1"/>
  <c r="S189" i="3"/>
  <c r="S188" i="3" s="1"/>
  <c r="W741" i="3"/>
  <c r="S324" i="3"/>
  <c r="S323" i="3" s="1"/>
  <c r="U741" i="3"/>
  <c r="U740" i="3" s="1"/>
  <c r="U739" i="3" s="1"/>
  <c r="U738" i="3" s="1"/>
  <c r="U737" i="3" s="1"/>
  <c r="U736" i="3" s="1"/>
  <c r="V566" i="3"/>
  <c r="R687" i="3"/>
  <c r="X741" i="3"/>
  <c r="X740" i="3" s="1"/>
  <c r="X739" i="3" s="1"/>
  <c r="X738" i="3" s="1"/>
  <c r="X737" i="3" s="1"/>
  <c r="X736" i="3" s="1"/>
  <c r="R107" i="3"/>
  <c r="T324" i="3"/>
  <c r="T323" i="3" s="1"/>
  <c r="R625" i="3"/>
  <c r="T635" i="3"/>
  <c r="T634" i="3" s="1"/>
  <c r="W635" i="3"/>
  <c r="W634" i="3" s="1"/>
  <c r="Y635" i="3"/>
  <c r="Y634" i="3" s="1"/>
  <c r="H566" i="3"/>
  <c r="I704" i="3"/>
  <c r="I703" i="3" s="1"/>
  <c r="I702" i="3" s="1"/>
  <c r="I117" i="3"/>
  <c r="V692" i="3"/>
  <c r="R741" i="3"/>
  <c r="R740" i="3" s="1"/>
  <c r="R739" i="3" s="1"/>
  <c r="R738" i="3" s="1"/>
  <c r="R737" i="3" s="1"/>
  <c r="R736" i="3" s="1"/>
  <c r="T741" i="3"/>
  <c r="T740" i="3" s="1"/>
  <c r="T739" i="3" s="1"/>
  <c r="T738" i="3" s="1"/>
  <c r="T737" i="3" s="1"/>
  <c r="T736" i="3" s="1"/>
  <c r="Y741" i="3"/>
  <c r="Y740" i="3" s="1"/>
  <c r="Y739" i="3" s="1"/>
  <c r="Y738" i="3" s="1"/>
  <c r="Y737" i="3" s="1"/>
  <c r="Y736" i="3" s="1"/>
  <c r="V741" i="3"/>
  <c r="V740" i="3" s="1"/>
  <c r="V739" i="3" s="1"/>
  <c r="V738" i="3" s="1"/>
  <c r="V737" i="3" s="1"/>
  <c r="V736" i="3" s="1"/>
  <c r="H591" i="3"/>
  <c r="I601" i="3"/>
  <c r="U635" i="3"/>
  <c r="U634" i="3" s="1"/>
  <c r="X635" i="3"/>
  <c r="X634" i="3" s="1"/>
  <c r="S741" i="3"/>
  <c r="S740" i="3" s="1"/>
  <c r="S739" i="3" s="1"/>
  <c r="S738" i="3" s="1"/>
  <c r="S737" i="3" s="1"/>
  <c r="S736" i="3" s="1"/>
  <c r="R657" i="3"/>
  <c r="S635" i="3"/>
  <c r="S634" i="3" s="1"/>
  <c r="R621" i="3"/>
  <c r="I678" i="3"/>
  <c r="V687" i="3"/>
  <c r="G107" i="3"/>
  <c r="V107" i="3"/>
  <c r="I107" i="3"/>
  <c r="R682" i="3"/>
  <c r="W324" i="3"/>
  <c r="W323" i="3" s="1"/>
  <c r="X324" i="3"/>
  <c r="X323" i="3" s="1"/>
  <c r="H325" i="3"/>
  <c r="R678" i="3"/>
  <c r="R605" i="3"/>
  <c r="G601" i="3"/>
  <c r="R661" i="3"/>
  <c r="G542" i="3"/>
  <c r="G452" i="3" s="1"/>
  <c r="G333" i="3" s="1"/>
  <c r="H573" i="3"/>
  <c r="I594" i="3"/>
  <c r="I542" i="3"/>
  <c r="I452" i="3" s="1"/>
  <c r="I333" i="3" s="1"/>
  <c r="H601" i="3"/>
  <c r="H542" i="3"/>
  <c r="H452" i="3" s="1"/>
  <c r="H333" i="3" s="1"/>
  <c r="H661" i="3"/>
  <c r="I614" i="3"/>
  <c r="I617" i="3"/>
  <c r="H562" i="3"/>
  <c r="H107" i="3"/>
  <c r="R260" i="3"/>
  <c r="F243" i="3"/>
  <c r="R671" i="3"/>
  <c r="V605" i="3"/>
  <c r="V653" i="3"/>
  <c r="H640" i="3"/>
  <c r="H692" i="3"/>
  <c r="R640" i="3"/>
  <c r="V657" i="3"/>
  <c r="V671" i="3"/>
  <c r="V682" i="3"/>
  <c r="V678" i="3"/>
  <c r="R692" i="3"/>
  <c r="I621" i="3"/>
  <c r="I682" i="3"/>
  <c r="R653" i="3"/>
  <c r="V661" i="3"/>
  <c r="V621" i="3"/>
  <c r="H653" i="3"/>
  <c r="H657" i="3"/>
  <c r="R614" i="3"/>
  <c r="V625" i="3"/>
  <c r="R628" i="3"/>
  <c r="V640" i="3"/>
  <c r="I625" i="3"/>
  <c r="H631" i="3"/>
  <c r="V601" i="3"/>
  <c r="R617" i="3"/>
  <c r="R601" i="3"/>
  <c r="I586" i="3"/>
  <c r="R586" i="3"/>
  <c r="V582" i="3"/>
  <c r="I568" i="3"/>
  <c r="V234" i="3"/>
  <c r="R327" i="3"/>
  <c r="G562" i="3"/>
  <c r="V327" i="3"/>
  <c r="V324" i="3" s="1"/>
  <c r="V323" i="3" s="1"/>
  <c r="T611" i="3"/>
  <c r="V631" i="3"/>
  <c r="V614" i="3"/>
  <c r="V628" i="3"/>
  <c r="V617" i="3"/>
  <c r="R631" i="3"/>
  <c r="H612" i="3"/>
  <c r="R582" i="3"/>
  <c r="V586" i="3"/>
  <c r="V247" i="3"/>
  <c r="I262" i="3"/>
  <c r="V210" i="3"/>
  <c r="V218" i="3"/>
  <c r="F577" i="3"/>
  <c r="V183" i="3"/>
  <c r="V231" i="3"/>
  <c r="V262" i="3"/>
  <c r="V568" i="3"/>
  <c r="I327" i="3"/>
  <c r="U324" i="3"/>
  <c r="U323" i="3" s="1"/>
  <c r="R213" i="3"/>
  <c r="I267" i="3"/>
  <c r="I176" i="3"/>
  <c r="H257" i="3"/>
  <c r="S101" i="3"/>
  <c r="S100" i="3" s="1"/>
  <c r="U101" i="3"/>
  <c r="U100" i="3" s="1"/>
  <c r="V213" i="3"/>
  <c r="V240" i="3"/>
  <c r="H165" i="3"/>
  <c r="H170" i="3"/>
  <c r="X101" i="3"/>
  <c r="X100" i="3" s="1"/>
  <c r="R262" i="3"/>
  <c r="G257" i="3"/>
  <c r="R257" i="3"/>
  <c r="F259" i="3"/>
  <c r="I231" i="3"/>
  <c r="I183" i="3"/>
  <c r="W101" i="3"/>
  <c r="W100" i="3" s="1"/>
  <c r="R231" i="3"/>
  <c r="V223" i="3"/>
  <c r="I223" i="3"/>
  <c r="V194" i="3"/>
  <c r="I210" i="3"/>
  <c r="I213" i="3"/>
  <c r="I218" i="3"/>
  <c r="F226" i="3"/>
  <c r="Y101" i="3"/>
  <c r="Y100" i="3" s="1"/>
  <c r="F216" i="3"/>
  <c r="I179" i="3"/>
  <c r="V176" i="3"/>
  <c r="T101" i="3"/>
  <c r="T100" i="3" s="1"/>
  <c r="V204" i="3"/>
  <c r="R210" i="3"/>
  <c r="T188" i="3"/>
  <c r="X188" i="3"/>
  <c r="R194" i="3"/>
  <c r="H115" i="3"/>
  <c r="H183" i="3"/>
  <c r="R176" i="3"/>
  <c r="H176" i="3"/>
  <c r="V179" i="3"/>
  <c r="N176" i="3"/>
  <c r="F181" i="3"/>
  <c r="G176" i="3"/>
  <c r="J176" i="3"/>
  <c r="F177" i="3"/>
  <c r="F178" i="3"/>
  <c r="H160" i="3"/>
  <c r="F173" i="3"/>
  <c r="R131" i="3"/>
  <c r="R165" i="3"/>
  <c r="R170" i="3"/>
  <c r="F167" i="3"/>
  <c r="R160" i="3"/>
  <c r="H150" i="3"/>
  <c r="I150" i="3"/>
  <c r="G150" i="3"/>
  <c r="F156" i="3"/>
  <c r="F157" i="3"/>
  <c r="W740" i="3"/>
  <c r="W739" i="3" s="1"/>
  <c r="W738" i="3" s="1"/>
  <c r="W737" i="3" s="1"/>
  <c r="W736" i="3" s="1"/>
  <c r="R150" i="3"/>
  <c r="H137" i="3"/>
  <c r="J150" i="3"/>
  <c r="V150" i="3"/>
  <c r="F152" i="3"/>
  <c r="F153" i="3"/>
  <c r="F154" i="3"/>
  <c r="N150" i="3"/>
  <c r="F151" i="3"/>
  <c r="F155" i="3"/>
  <c r="F158" i="3"/>
  <c r="F159" i="3"/>
  <c r="R137" i="3"/>
  <c r="R122" i="3"/>
  <c r="R142" i="3"/>
  <c r="I142" i="3"/>
  <c r="F147" i="3"/>
  <c r="F148" i="3"/>
  <c r="H122" i="3"/>
  <c r="H131" i="3"/>
  <c r="H142" i="3"/>
  <c r="F119" i="3"/>
  <c r="F117" i="3" s="1"/>
  <c r="U611" i="3"/>
  <c r="F111" i="3"/>
  <c r="U188" i="3"/>
  <c r="X611" i="3"/>
  <c r="W611" i="3"/>
  <c r="I194" i="3"/>
  <c r="I582" i="3"/>
  <c r="I612" i="3"/>
  <c r="I628" i="3"/>
  <c r="I661" i="3"/>
  <c r="I122" i="3"/>
  <c r="I234" i="3"/>
  <c r="I160" i="3"/>
  <c r="I170" i="3"/>
  <c r="I204" i="3"/>
  <c r="I325" i="3"/>
  <c r="I605" i="3"/>
  <c r="I653" i="3"/>
  <c r="I671" i="3"/>
  <c r="I687" i="3"/>
  <c r="I131" i="3"/>
  <c r="I137" i="3"/>
  <c r="I165" i="3"/>
  <c r="I200" i="3"/>
  <c r="I657" i="3"/>
  <c r="I667" i="3"/>
  <c r="I692" i="3"/>
  <c r="I240" i="3"/>
  <c r="I247" i="3"/>
  <c r="I631" i="3"/>
  <c r="I640" i="3"/>
  <c r="H120" i="3"/>
  <c r="H179" i="3"/>
  <c r="H192" i="3"/>
  <c r="H213" i="3"/>
  <c r="H210" i="3"/>
  <c r="H247" i="3"/>
  <c r="H218" i="3"/>
  <c r="H223" i="3"/>
  <c r="H231" i="3"/>
  <c r="H267" i="3"/>
  <c r="H194" i="3"/>
  <c r="H202" i="3"/>
  <c r="H234" i="3"/>
  <c r="H240" i="3"/>
  <c r="H245" i="3"/>
  <c r="H262" i="3"/>
  <c r="H568" i="3"/>
  <c r="H617" i="3"/>
  <c r="H621" i="3"/>
  <c r="H625" i="3"/>
  <c r="H678" i="3"/>
  <c r="H682" i="3"/>
  <c r="H704" i="3"/>
  <c r="H703" i="3" s="1"/>
  <c r="H702" i="3" s="1"/>
  <c r="H744" i="3"/>
  <c r="H748" i="3"/>
  <c r="H200" i="3"/>
  <c r="H204" i="3"/>
  <c r="H605" i="3"/>
  <c r="H628" i="3"/>
  <c r="H671" i="3"/>
  <c r="H327" i="3"/>
  <c r="H324" i="3" s="1"/>
  <c r="H323" i="3" s="1"/>
  <c r="H582" i="3"/>
  <c r="H586" i="3"/>
  <c r="H614" i="3"/>
  <c r="H669" i="3"/>
  <c r="H687" i="3"/>
  <c r="R204" i="3"/>
  <c r="V131" i="3"/>
  <c r="V160" i="3"/>
  <c r="V165" i="3"/>
  <c r="V170" i="3"/>
  <c r="R240" i="3"/>
  <c r="R325" i="3"/>
  <c r="V137" i="3"/>
  <c r="V142" i="3"/>
  <c r="R245" i="3"/>
  <c r="R247" i="3"/>
  <c r="R223" i="3"/>
  <c r="R234" i="3"/>
  <c r="V122" i="3"/>
  <c r="R183" i="3"/>
  <c r="R568" i="3"/>
  <c r="R179" i="3"/>
  <c r="R218" i="3"/>
  <c r="Y611" i="3"/>
  <c r="S611" i="3"/>
  <c r="T556" i="3" l="1"/>
  <c r="S556" i="3"/>
  <c r="I324" i="3"/>
  <c r="I323" i="3" s="1"/>
  <c r="R557" i="3"/>
  <c r="I557" i="3"/>
  <c r="V557" i="3"/>
  <c r="S9" i="3"/>
  <c r="S8" i="3" s="1"/>
  <c r="H557" i="3"/>
  <c r="I189" i="3"/>
  <c r="I188" i="3" s="1"/>
  <c r="H189" i="3"/>
  <c r="H188" i="3" s="1"/>
  <c r="V189" i="3"/>
  <c r="V188" i="3" s="1"/>
  <c r="R189" i="3"/>
  <c r="R188" i="3" s="1"/>
  <c r="X556" i="3"/>
  <c r="X322" i="3" s="1"/>
  <c r="T322" i="3"/>
  <c r="H741" i="3"/>
  <c r="H740" i="3" s="1"/>
  <c r="H739" i="3" s="1"/>
  <c r="H738" i="3" s="1"/>
  <c r="H737" i="3" s="1"/>
  <c r="H736" i="3" s="1"/>
  <c r="W9" i="3"/>
  <c r="W8" i="3" s="1"/>
  <c r="U9" i="3"/>
  <c r="U8" i="3" s="1"/>
  <c r="T9" i="3"/>
  <c r="T8" i="3" s="1"/>
  <c r="Y9" i="3"/>
  <c r="Y8" i="3" s="1"/>
  <c r="X9" i="3"/>
  <c r="X8" i="3" s="1"/>
  <c r="S322" i="3"/>
  <c r="V635" i="3"/>
  <c r="V634" i="3" s="1"/>
  <c r="I635" i="3"/>
  <c r="I634" i="3" s="1"/>
  <c r="R635" i="3"/>
  <c r="R634" i="3" s="1"/>
  <c r="H635" i="3"/>
  <c r="H634" i="3" s="1"/>
  <c r="V611" i="3"/>
  <c r="R611" i="3"/>
  <c r="R324" i="3"/>
  <c r="R323" i="3" s="1"/>
  <c r="V101" i="3"/>
  <c r="V100" i="3" s="1"/>
  <c r="H101" i="3"/>
  <c r="H100" i="3" s="1"/>
  <c r="I101" i="3"/>
  <c r="I100" i="3" s="1"/>
  <c r="R101" i="3"/>
  <c r="R100" i="3" s="1"/>
  <c r="F176" i="3"/>
  <c r="F150" i="3"/>
  <c r="U556" i="3"/>
  <c r="W556" i="3"/>
  <c r="I611" i="3"/>
  <c r="H611" i="3"/>
  <c r="Y556" i="3"/>
  <c r="S321" i="3" l="1"/>
  <c r="S320" i="3" s="1"/>
  <c r="S750" i="3" s="1"/>
  <c r="X321" i="3"/>
  <c r="X320" i="3" s="1"/>
  <c r="X750" i="3" s="1"/>
  <c r="T321" i="3"/>
  <c r="T320" i="3" s="1"/>
  <c r="T750" i="3" s="1"/>
  <c r="V556" i="3"/>
  <c r="V322" i="3" s="1"/>
  <c r="W322" i="3"/>
  <c r="Y322" i="3"/>
  <c r="U322" i="3"/>
  <c r="V9" i="3"/>
  <c r="V8" i="3" s="1"/>
  <c r="R9" i="3"/>
  <c r="R8" i="3" s="1"/>
  <c r="I9" i="3"/>
  <c r="I8" i="3" s="1"/>
  <c r="H9" i="3"/>
  <c r="H8" i="3" s="1"/>
  <c r="R556" i="3"/>
  <c r="I556" i="3"/>
  <c r="H556" i="3"/>
  <c r="Y321" i="3" l="1"/>
  <c r="Y320" i="3" s="1"/>
  <c r="Y750" i="3" s="1"/>
  <c r="W321" i="3"/>
  <c r="W320" i="3" s="1"/>
  <c r="W750" i="3" s="1"/>
  <c r="U321" i="3"/>
  <c r="U320" i="3" s="1"/>
  <c r="U750" i="3" s="1"/>
  <c r="V321" i="3"/>
  <c r="V320" i="3" s="1"/>
  <c r="V750" i="3" s="1"/>
  <c r="H322" i="3"/>
  <c r="R322" i="3"/>
  <c r="I322" i="3"/>
  <c r="I321" i="3" l="1"/>
  <c r="I320" i="3" s="1"/>
  <c r="I750" i="3" s="1"/>
  <c r="R321" i="3"/>
  <c r="R320" i="3" s="1"/>
  <c r="R750" i="3" s="1"/>
  <c r="H321" i="3"/>
  <c r="H320" i="3" s="1"/>
  <c r="H750" i="3" s="1"/>
  <c r="G605" i="3" l="1"/>
  <c r="K605" i="3"/>
  <c r="L605" i="3"/>
  <c r="M605" i="3"/>
  <c r="O605" i="3"/>
  <c r="P605" i="3"/>
  <c r="Q605" i="3"/>
  <c r="N606" i="3"/>
  <c r="J606" i="3"/>
  <c r="N749" i="3"/>
  <c r="N748" i="3" s="1"/>
  <c r="N747" i="3"/>
  <c r="N746" i="3" s="1"/>
  <c r="N745" i="3"/>
  <c r="N744" i="3" s="1"/>
  <c r="N705" i="3"/>
  <c r="N696" i="3"/>
  <c r="N695" i="3"/>
  <c r="N693" i="3"/>
  <c r="N691" i="3"/>
  <c r="N690" i="3"/>
  <c r="N689" i="3"/>
  <c r="N688" i="3"/>
  <c r="N686" i="3"/>
  <c r="N685" i="3"/>
  <c r="N684" i="3"/>
  <c r="N683" i="3"/>
  <c r="N681" i="3"/>
  <c r="N680" i="3"/>
  <c r="N679" i="3"/>
  <c r="N677" i="3"/>
  <c r="N674" i="3"/>
  <c r="N673" i="3"/>
  <c r="N672" i="3"/>
  <c r="N670" i="3"/>
  <c r="N668" i="3"/>
  <c r="N666" i="3"/>
  <c r="N665" i="3"/>
  <c r="N663" i="3"/>
  <c r="N662" i="3"/>
  <c r="N660" i="3"/>
  <c r="N659" i="3"/>
  <c r="N658" i="3"/>
  <c r="N656" i="3"/>
  <c r="N655" i="3"/>
  <c r="N654" i="3"/>
  <c r="N644" i="3"/>
  <c r="N641" i="3"/>
  <c r="N633" i="3"/>
  <c r="N632" i="3"/>
  <c r="N630" i="3"/>
  <c r="N629" i="3"/>
  <c r="N627" i="3"/>
  <c r="N626" i="3"/>
  <c r="N624" i="3"/>
  <c r="N623" i="3"/>
  <c r="N622" i="3"/>
  <c r="N620" i="3"/>
  <c r="N619" i="3"/>
  <c r="N618" i="3"/>
  <c r="N616" i="3"/>
  <c r="N615" i="3"/>
  <c r="N613" i="3"/>
  <c r="N607" i="3"/>
  <c r="N604" i="3"/>
  <c r="N603" i="3"/>
  <c r="N595" i="3"/>
  <c r="N594" i="3" s="1"/>
  <c r="N592" i="3"/>
  <c r="N591" i="3" s="1"/>
  <c r="N590" i="3"/>
  <c r="N587" i="3"/>
  <c r="N585" i="3"/>
  <c r="N584" i="3"/>
  <c r="N583" i="3"/>
  <c r="N574" i="3"/>
  <c r="N573" i="3" s="1"/>
  <c r="N572" i="3"/>
  <c r="N569" i="3"/>
  <c r="N567" i="3"/>
  <c r="N565" i="3"/>
  <c r="N562" i="3" s="1"/>
  <c r="N544" i="3"/>
  <c r="N542" i="3" s="1"/>
  <c r="N452" i="3" s="1"/>
  <c r="N333" i="3" s="1"/>
  <c r="N331" i="3"/>
  <c r="N330" i="3" s="1"/>
  <c r="N329" i="3"/>
  <c r="N328" i="3"/>
  <c r="N326" i="3"/>
  <c r="N325" i="3" s="1"/>
  <c r="N268" i="3"/>
  <c r="N266" i="3"/>
  <c r="N265" i="3"/>
  <c r="N264" i="3"/>
  <c r="N263" i="3"/>
  <c r="N261" i="3"/>
  <c r="N258" i="3"/>
  <c r="N257" i="3" s="1"/>
  <c r="N253" i="3"/>
  <c r="N251" i="3"/>
  <c r="N250" i="3"/>
  <c r="N248" i="3"/>
  <c r="N246" i="3"/>
  <c r="N245" i="3" s="1"/>
  <c r="N244" i="3"/>
  <c r="N242" i="3"/>
  <c r="N241" i="3"/>
  <c r="N239" i="3"/>
  <c r="N238" i="3"/>
  <c r="N237" i="3"/>
  <c r="N236" i="3"/>
  <c r="N235" i="3"/>
  <c r="N233" i="3"/>
  <c r="N232" i="3"/>
  <c r="N230" i="3"/>
  <c r="N229" i="3"/>
  <c r="N228" i="3"/>
  <c r="N227" i="3"/>
  <c r="N225" i="3"/>
  <c r="N224" i="3"/>
  <c r="N222" i="3"/>
  <c r="N221" i="3"/>
  <c r="N220" i="3"/>
  <c r="N219" i="3"/>
  <c r="N217" i="3"/>
  <c r="N215" i="3"/>
  <c r="N214" i="3"/>
  <c r="N212" i="3"/>
  <c r="N211" i="3"/>
  <c r="N209" i="3"/>
  <c r="N208" i="3"/>
  <c r="N207" i="3"/>
  <c r="N206" i="3"/>
  <c r="N205" i="3"/>
  <c r="N203" i="3"/>
  <c r="N202" i="3" s="1"/>
  <c r="N201" i="3"/>
  <c r="N200" i="3" s="1"/>
  <c r="N199" i="3"/>
  <c r="N198" i="3"/>
  <c r="N197" i="3"/>
  <c r="N195" i="3"/>
  <c r="N193" i="3"/>
  <c r="N192" i="3" s="1"/>
  <c r="N191" i="3"/>
  <c r="N187" i="3"/>
  <c r="N186" i="3"/>
  <c r="N185" i="3"/>
  <c r="N184" i="3"/>
  <c r="N182" i="3"/>
  <c r="N180" i="3"/>
  <c r="N175" i="3"/>
  <c r="N171" i="3"/>
  <c r="N169" i="3"/>
  <c r="N166" i="3"/>
  <c r="N164" i="3"/>
  <c r="N163" i="3"/>
  <c r="N162" i="3"/>
  <c r="N161" i="3"/>
  <c r="N149" i="3"/>
  <c r="N146" i="3"/>
  <c r="N145" i="3"/>
  <c r="N144" i="3"/>
  <c r="N143" i="3"/>
  <c r="N141" i="3"/>
  <c r="N140" i="3"/>
  <c r="N139" i="3"/>
  <c r="N138" i="3"/>
  <c r="N136" i="3"/>
  <c r="N133" i="3"/>
  <c r="N132" i="3"/>
  <c r="N130" i="3"/>
  <c r="N128" i="3" s="1"/>
  <c r="N127" i="3"/>
  <c r="N126" i="3"/>
  <c r="N125" i="3"/>
  <c r="N124" i="3"/>
  <c r="N123" i="3"/>
  <c r="N121" i="3"/>
  <c r="N120" i="3" s="1"/>
  <c r="N116" i="3"/>
  <c r="N115" i="3" s="1"/>
  <c r="N112" i="3"/>
  <c r="N109" i="3"/>
  <c r="N108" i="3"/>
  <c r="N105" i="3"/>
  <c r="N104" i="3" s="1"/>
  <c r="N103" i="3"/>
  <c r="N102" i="3" s="1"/>
  <c r="J749" i="3"/>
  <c r="J748" i="3" s="1"/>
  <c r="J747" i="3"/>
  <c r="J746" i="3" s="1"/>
  <c r="J745" i="3"/>
  <c r="J744" i="3" s="1"/>
  <c r="J705" i="3"/>
  <c r="J704" i="3" s="1"/>
  <c r="J703" i="3" s="1"/>
  <c r="J702" i="3" s="1"/>
  <c r="J696" i="3"/>
  <c r="J695" i="3"/>
  <c r="J693" i="3"/>
  <c r="J691" i="3"/>
  <c r="J690" i="3"/>
  <c r="J689" i="3"/>
  <c r="J688" i="3"/>
  <c r="J686" i="3"/>
  <c r="J685" i="3"/>
  <c r="J684" i="3"/>
  <c r="J683" i="3"/>
  <c r="J681" i="3"/>
  <c r="J680" i="3"/>
  <c r="J679" i="3"/>
  <c r="J677" i="3"/>
  <c r="J674" i="3"/>
  <c r="J673" i="3"/>
  <c r="J672" i="3"/>
  <c r="J670" i="3"/>
  <c r="J668" i="3"/>
  <c r="J666" i="3"/>
  <c r="J665" i="3"/>
  <c r="J663" i="3"/>
  <c r="J662" i="3"/>
  <c r="J660" i="3"/>
  <c r="J659" i="3"/>
  <c r="J658" i="3"/>
  <c r="J656" i="3"/>
  <c r="J655" i="3"/>
  <c r="J654" i="3"/>
  <c r="J644" i="3"/>
  <c r="J641" i="3"/>
  <c r="J633" i="3"/>
  <c r="J632" i="3"/>
  <c r="J630" i="3"/>
  <c r="J629" i="3"/>
  <c r="J627" i="3"/>
  <c r="J626" i="3"/>
  <c r="J624" i="3"/>
  <c r="J623" i="3"/>
  <c r="J622" i="3"/>
  <c r="J620" i="3"/>
  <c r="J619" i="3"/>
  <c r="J618" i="3"/>
  <c r="J616" i="3"/>
  <c r="J615" i="3"/>
  <c r="J613" i="3"/>
  <c r="J607" i="3"/>
  <c r="J604" i="3"/>
  <c r="J603" i="3"/>
  <c r="J595" i="3"/>
  <c r="J594" i="3" s="1"/>
  <c r="J592" i="3"/>
  <c r="J591" i="3" s="1"/>
  <c r="J590" i="3"/>
  <c r="J587" i="3"/>
  <c r="J585" i="3"/>
  <c r="J584" i="3"/>
  <c r="J583" i="3"/>
  <c r="J574" i="3"/>
  <c r="J573" i="3" s="1"/>
  <c r="J572" i="3"/>
  <c r="J569" i="3"/>
  <c r="J567" i="3"/>
  <c r="J565" i="3"/>
  <c r="J562" i="3" s="1"/>
  <c r="J544" i="3"/>
  <c r="J542" i="3" s="1"/>
  <c r="J452" i="3" s="1"/>
  <c r="J333" i="3" s="1"/>
  <c r="J331" i="3"/>
  <c r="J330" i="3" s="1"/>
  <c r="J329" i="3"/>
  <c r="J328" i="3"/>
  <c r="J326" i="3"/>
  <c r="J268" i="3"/>
  <c r="J267" i="3" s="1"/>
  <c r="J266" i="3"/>
  <c r="J265" i="3"/>
  <c r="J264" i="3"/>
  <c r="J263" i="3"/>
  <c r="J261" i="3"/>
  <c r="J258" i="3"/>
  <c r="J257" i="3" s="1"/>
  <c r="J253" i="3"/>
  <c r="J251" i="3"/>
  <c r="J250" i="3"/>
  <c r="J248" i="3"/>
  <c r="J246" i="3"/>
  <c r="J245" i="3" s="1"/>
  <c r="J244" i="3"/>
  <c r="J242" i="3"/>
  <c r="J241" i="3"/>
  <c r="J239" i="3"/>
  <c r="J238" i="3"/>
  <c r="J237" i="3"/>
  <c r="J236" i="3"/>
  <c r="J235" i="3"/>
  <c r="J233" i="3"/>
  <c r="J232" i="3"/>
  <c r="J230" i="3"/>
  <c r="J229" i="3"/>
  <c r="J228" i="3"/>
  <c r="J227" i="3"/>
  <c r="J225" i="3"/>
  <c r="J224" i="3"/>
  <c r="J222" i="3"/>
  <c r="J221" i="3"/>
  <c r="J220" i="3"/>
  <c r="J219" i="3"/>
  <c r="J217" i="3"/>
  <c r="J215" i="3"/>
  <c r="J214" i="3"/>
  <c r="J212" i="3"/>
  <c r="J211" i="3"/>
  <c r="J209" i="3"/>
  <c r="J208" i="3"/>
  <c r="J207" i="3"/>
  <c r="J206" i="3"/>
  <c r="J205" i="3"/>
  <c r="J203" i="3"/>
  <c r="J202" i="3" s="1"/>
  <c r="J201" i="3"/>
  <c r="J200" i="3" s="1"/>
  <c r="J199" i="3"/>
  <c r="J198" i="3"/>
  <c r="J197" i="3"/>
  <c r="J195" i="3"/>
  <c r="J193" i="3"/>
  <c r="J191" i="3"/>
  <c r="J190" i="3" s="1"/>
  <c r="J187" i="3"/>
  <c r="J186" i="3"/>
  <c r="J185" i="3"/>
  <c r="J184" i="3"/>
  <c r="J182" i="3"/>
  <c r="J180" i="3"/>
  <c r="J175" i="3"/>
  <c r="J171" i="3"/>
  <c r="J169" i="3"/>
  <c r="J166" i="3"/>
  <c r="J164" i="3"/>
  <c r="J163" i="3"/>
  <c r="J162" i="3"/>
  <c r="J161" i="3"/>
  <c r="J149" i="3"/>
  <c r="J146" i="3"/>
  <c r="J145" i="3"/>
  <c r="J144" i="3"/>
  <c r="J143" i="3"/>
  <c r="J141" i="3"/>
  <c r="J140" i="3"/>
  <c r="J139" i="3"/>
  <c r="J138" i="3"/>
  <c r="J136" i="3"/>
  <c r="J133" i="3"/>
  <c r="J132" i="3"/>
  <c r="J130" i="3"/>
  <c r="J128" i="3" s="1"/>
  <c r="J127" i="3"/>
  <c r="J126" i="3"/>
  <c r="J125" i="3"/>
  <c r="J124" i="3"/>
  <c r="J123" i="3"/>
  <c r="J121" i="3"/>
  <c r="J120" i="3" s="1"/>
  <c r="J116" i="3"/>
  <c r="J115" i="3" s="1"/>
  <c r="J112" i="3"/>
  <c r="J109" i="3"/>
  <c r="J108" i="3"/>
  <c r="J105" i="3"/>
  <c r="J104" i="3" s="1"/>
  <c r="J103" i="3"/>
  <c r="J102" i="3" s="1"/>
  <c r="N657" i="3" l="1"/>
  <c r="N741" i="3"/>
  <c r="N740" i="3" s="1"/>
  <c r="N739" i="3" s="1"/>
  <c r="N738" i="3" s="1"/>
  <c r="N737" i="3" s="1"/>
  <c r="N736" i="3" s="1"/>
  <c r="J741" i="3"/>
  <c r="J740" i="3" s="1"/>
  <c r="J739" i="3" s="1"/>
  <c r="J738" i="3" s="1"/>
  <c r="J737" i="3" s="1"/>
  <c r="J736" i="3" s="1"/>
  <c r="J605" i="3"/>
  <c r="J682" i="3"/>
  <c r="J325" i="3"/>
  <c r="N107" i="3"/>
  <c r="J617" i="3"/>
  <c r="J625" i="3"/>
  <c r="N653" i="3"/>
  <c r="J107" i="3"/>
  <c r="N678" i="3"/>
  <c r="J621" i="3"/>
  <c r="N631" i="3"/>
  <c r="J601" i="3"/>
  <c r="N601" i="3"/>
  <c r="N617" i="3"/>
  <c r="N704" i="3"/>
  <c r="N703" i="3" s="1"/>
  <c r="N702" i="3" s="1"/>
  <c r="J179" i="3"/>
  <c r="J231" i="3"/>
  <c r="N327" i="3"/>
  <c r="J210" i="3"/>
  <c r="N267" i="3"/>
  <c r="N190" i="3"/>
  <c r="J247" i="3"/>
  <c r="J218" i="3"/>
  <c r="J213" i="3"/>
  <c r="J170" i="3"/>
  <c r="J160" i="3"/>
  <c r="N142" i="3"/>
  <c r="J678" i="3"/>
  <c r="N605" i="3"/>
  <c r="J192" i="3"/>
  <c r="N183" i="3"/>
  <c r="N165" i="3"/>
  <c r="N137" i="3"/>
  <c r="N122" i="3"/>
  <c r="N586" i="3"/>
  <c r="J582" i="3"/>
  <c r="N131" i="3"/>
  <c r="F606" i="3"/>
  <c r="J204" i="3"/>
  <c r="N160" i="3"/>
  <c r="N247" i="3"/>
  <c r="N262" i="3"/>
  <c r="N628" i="3"/>
  <c r="N671" i="3"/>
  <c r="N687" i="3"/>
  <c r="N218" i="3"/>
  <c r="N223" i="3"/>
  <c r="N582" i="3"/>
  <c r="N625" i="3"/>
  <c r="N669" i="3"/>
  <c r="N204" i="3"/>
  <c r="N210" i="3"/>
  <c r="N213" i="3"/>
  <c r="N231" i="3"/>
  <c r="N260" i="3"/>
  <c r="N667" i="3"/>
  <c r="N170" i="3"/>
  <c r="N179" i="3"/>
  <c r="N234" i="3"/>
  <c r="N640" i="3"/>
  <c r="N692" i="3"/>
  <c r="N612" i="3"/>
  <c r="N614" i="3"/>
  <c r="N240" i="3"/>
  <c r="N621" i="3"/>
  <c r="N661" i="3"/>
  <c r="N682" i="3"/>
  <c r="N194" i="3"/>
  <c r="N566" i="3"/>
  <c r="N568" i="3"/>
  <c r="J131" i="3"/>
  <c r="J142" i="3"/>
  <c r="J194" i="3"/>
  <c r="J240" i="3"/>
  <c r="J653" i="3"/>
  <c r="J122" i="3"/>
  <c r="J183" i="3"/>
  <c r="J234" i="3"/>
  <c r="J262" i="3"/>
  <c r="J137" i="3"/>
  <c r="J165" i="3"/>
  <c r="J223" i="3"/>
  <c r="J692" i="3"/>
  <c r="J260" i="3"/>
  <c r="J566" i="3"/>
  <c r="J568" i="3"/>
  <c r="J631" i="3"/>
  <c r="J640" i="3"/>
  <c r="J671" i="3"/>
  <c r="J327" i="3"/>
  <c r="J586" i="3"/>
  <c r="J628" i="3"/>
  <c r="J661" i="3"/>
  <c r="J667" i="3"/>
  <c r="J612" i="3"/>
  <c r="J657" i="3"/>
  <c r="J614" i="3"/>
  <c r="J669" i="3"/>
  <c r="J687" i="3"/>
  <c r="F690" i="3"/>
  <c r="N557" i="3" l="1"/>
  <c r="J557" i="3"/>
  <c r="N189" i="3"/>
  <c r="N188" i="3" s="1"/>
  <c r="J189" i="3"/>
  <c r="J188" i="3" s="1"/>
  <c r="J635" i="3"/>
  <c r="J634" i="3" s="1"/>
  <c r="N635" i="3"/>
  <c r="N634" i="3" s="1"/>
  <c r="N324" i="3"/>
  <c r="N323" i="3" s="1"/>
  <c r="N101" i="3"/>
  <c r="N100" i="3" s="1"/>
  <c r="J101" i="3"/>
  <c r="J100" i="3" s="1"/>
  <c r="J324" i="3"/>
  <c r="J323" i="3" s="1"/>
  <c r="N611" i="3"/>
  <c r="J611" i="3"/>
  <c r="J9" i="3" l="1"/>
  <c r="J8" i="3" s="1"/>
  <c r="N9" i="3"/>
  <c r="N8" i="3" s="1"/>
  <c r="J556" i="3"/>
  <c r="N556" i="3"/>
  <c r="J322" i="3" l="1"/>
  <c r="N322" i="3"/>
  <c r="F749" i="3"/>
  <c r="F745" i="3"/>
  <c r="G704" i="3"/>
  <c r="G703" i="3" s="1"/>
  <c r="G702" i="3" s="1"/>
  <c r="F696" i="3"/>
  <c r="G692" i="3"/>
  <c r="F688" i="3"/>
  <c r="F685" i="3"/>
  <c r="F684" i="3"/>
  <c r="F681" i="3"/>
  <c r="F679" i="3"/>
  <c r="F670" i="3"/>
  <c r="F668" i="3"/>
  <c r="F665" i="3"/>
  <c r="F660" i="3"/>
  <c r="F658" i="3"/>
  <c r="F654" i="3"/>
  <c r="F633" i="3"/>
  <c r="F630" i="3"/>
  <c r="F624" i="3"/>
  <c r="F623" i="3"/>
  <c r="F622" i="3"/>
  <c r="F616" i="3"/>
  <c r="F613" i="3"/>
  <c r="F607" i="3"/>
  <c r="F605" i="3" s="1"/>
  <c r="F592" i="3"/>
  <c r="F591" i="3" s="1"/>
  <c r="F585" i="3"/>
  <c r="F574" i="3"/>
  <c r="F573" i="3" s="1"/>
  <c r="F572" i="3"/>
  <c r="F567" i="3"/>
  <c r="F565" i="3"/>
  <c r="F562" i="3" s="1"/>
  <c r="F544" i="3"/>
  <c r="F542" i="3" s="1"/>
  <c r="F452" i="3" s="1"/>
  <c r="F333" i="3" s="1"/>
  <c r="F331" i="3"/>
  <c r="F330" i="3" s="1"/>
  <c r="F329" i="3"/>
  <c r="G325" i="3"/>
  <c r="F268" i="3"/>
  <c r="F261" i="3"/>
  <c r="F258" i="3"/>
  <c r="F257" i="3" s="1"/>
  <c r="F248" i="3"/>
  <c r="F246" i="3"/>
  <c r="F244" i="3"/>
  <c r="F232" i="3"/>
  <c r="F228" i="3"/>
  <c r="F222" i="3"/>
  <c r="F207" i="3"/>
  <c r="F201" i="3"/>
  <c r="F193" i="3"/>
  <c r="F191" i="3"/>
  <c r="F187" i="3"/>
  <c r="F185" i="3"/>
  <c r="F175" i="3"/>
  <c r="F139" i="3"/>
  <c r="F136" i="3"/>
  <c r="F132" i="3"/>
  <c r="F130" i="3"/>
  <c r="F128" i="3" s="1"/>
  <c r="K122" i="3"/>
  <c r="L122" i="3"/>
  <c r="M122" i="3"/>
  <c r="O122" i="3"/>
  <c r="Q122" i="3"/>
  <c r="F127" i="3"/>
  <c r="F125" i="3"/>
  <c r="F116" i="3"/>
  <c r="F109" i="3"/>
  <c r="F105" i="3"/>
  <c r="F104" i="3" s="1"/>
  <c r="Q582" i="3"/>
  <c r="P582" i="3"/>
  <c r="O582" i="3"/>
  <c r="M582" i="3"/>
  <c r="L582" i="3"/>
  <c r="K582" i="3"/>
  <c r="Q327" i="3"/>
  <c r="P327" i="3"/>
  <c r="O327" i="3"/>
  <c r="M327" i="3"/>
  <c r="L327" i="3"/>
  <c r="K327" i="3"/>
  <c r="Q568" i="3"/>
  <c r="P568" i="3"/>
  <c r="O568" i="3"/>
  <c r="M568" i="3"/>
  <c r="L568" i="3"/>
  <c r="K568" i="3"/>
  <c r="Q586" i="3"/>
  <c r="P586" i="3"/>
  <c r="M586" i="3"/>
  <c r="L586" i="3"/>
  <c r="K586" i="3"/>
  <c r="Q325" i="3"/>
  <c r="P325" i="3"/>
  <c r="O325" i="3"/>
  <c r="M325" i="3"/>
  <c r="L325" i="3"/>
  <c r="K325" i="3"/>
  <c r="Q566" i="3"/>
  <c r="P566" i="3"/>
  <c r="O566" i="3"/>
  <c r="M566" i="3"/>
  <c r="L566" i="3"/>
  <c r="K566" i="3"/>
  <c r="Q621" i="3"/>
  <c r="P621" i="3"/>
  <c r="O621" i="3"/>
  <c r="M621" i="3"/>
  <c r="L621" i="3"/>
  <c r="K621" i="3"/>
  <c r="K617" i="3"/>
  <c r="L617" i="3"/>
  <c r="M617" i="3"/>
  <c r="O617" i="3"/>
  <c r="P617" i="3"/>
  <c r="Q617" i="3"/>
  <c r="Q631" i="3"/>
  <c r="P631" i="3"/>
  <c r="O631" i="3"/>
  <c r="M631" i="3"/>
  <c r="L631" i="3"/>
  <c r="K631" i="3"/>
  <c r="G631" i="3"/>
  <c r="Q628" i="3"/>
  <c r="P628" i="3"/>
  <c r="O628" i="3"/>
  <c r="M628" i="3"/>
  <c r="L628" i="3"/>
  <c r="K628" i="3"/>
  <c r="Q625" i="3"/>
  <c r="P625" i="3"/>
  <c r="O625" i="3"/>
  <c r="M625" i="3"/>
  <c r="L625" i="3"/>
  <c r="K625" i="3"/>
  <c r="K614" i="3"/>
  <c r="L614" i="3"/>
  <c r="M614" i="3"/>
  <c r="O614" i="3"/>
  <c r="P614" i="3"/>
  <c r="Q614" i="3"/>
  <c r="K612" i="3"/>
  <c r="L612" i="3"/>
  <c r="M612" i="3"/>
  <c r="O612" i="3"/>
  <c r="P612" i="3"/>
  <c r="Q612" i="3"/>
  <c r="G682" i="3"/>
  <c r="K682" i="3"/>
  <c r="L682" i="3"/>
  <c r="M682" i="3"/>
  <c r="O682" i="3"/>
  <c r="P682" i="3"/>
  <c r="Q682" i="3"/>
  <c r="K671" i="3"/>
  <c r="L671" i="3"/>
  <c r="M671" i="3"/>
  <c r="O671" i="3"/>
  <c r="P671" i="3"/>
  <c r="Q671" i="3"/>
  <c r="Q669" i="3"/>
  <c r="P669" i="3"/>
  <c r="O669" i="3"/>
  <c r="M669" i="3"/>
  <c r="L669" i="3"/>
  <c r="K669" i="3"/>
  <c r="K667" i="3"/>
  <c r="L667" i="3"/>
  <c r="M667" i="3"/>
  <c r="O667" i="3"/>
  <c r="P667" i="3"/>
  <c r="Q667" i="3"/>
  <c r="G661" i="3"/>
  <c r="K661" i="3"/>
  <c r="L661" i="3"/>
  <c r="M661" i="3"/>
  <c r="O661" i="3"/>
  <c r="P661" i="3"/>
  <c r="Q661" i="3"/>
  <c r="K640" i="3"/>
  <c r="L640" i="3"/>
  <c r="M640" i="3"/>
  <c r="O640" i="3"/>
  <c r="P640" i="3"/>
  <c r="Q640" i="3"/>
  <c r="Q653" i="3"/>
  <c r="P653" i="3"/>
  <c r="O653" i="3"/>
  <c r="M653" i="3"/>
  <c r="L653" i="3"/>
  <c r="K653" i="3"/>
  <c r="Q657" i="3"/>
  <c r="P657" i="3"/>
  <c r="O657" i="3"/>
  <c r="M657" i="3"/>
  <c r="L657" i="3"/>
  <c r="K657" i="3"/>
  <c r="Q678" i="3"/>
  <c r="P678" i="3"/>
  <c r="O678" i="3"/>
  <c r="M678" i="3"/>
  <c r="L678" i="3"/>
  <c r="K678" i="3"/>
  <c r="Q687" i="3"/>
  <c r="P687" i="3"/>
  <c r="O687" i="3"/>
  <c r="M687" i="3"/>
  <c r="L687" i="3"/>
  <c r="K687" i="3"/>
  <c r="K692" i="3"/>
  <c r="L692" i="3"/>
  <c r="M692" i="3"/>
  <c r="O692" i="3"/>
  <c r="P692" i="3"/>
  <c r="Q692" i="3"/>
  <c r="K704" i="3"/>
  <c r="K703" i="3" s="1"/>
  <c r="K702" i="3" s="1"/>
  <c r="L704" i="3"/>
  <c r="L703" i="3" s="1"/>
  <c r="L702" i="3" s="1"/>
  <c r="M704" i="3"/>
  <c r="M703" i="3" s="1"/>
  <c r="M702" i="3" s="1"/>
  <c r="O704" i="3"/>
  <c r="O703" i="3" s="1"/>
  <c r="O702" i="3" s="1"/>
  <c r="P704" i="3"/>
  <c r="P703" i="3" s="1"/>
  <c r="P702" i="3" s="1"/>
  <c r="Q704" i="3"/>
  <c r="Q703" i="3" s="1"/>
  <c r="Q702" i="3" s="1"/>
  <c r="K748" i="3"/>
  <c r="L748" i="3"/>
  <c r="M748" i="3"/>
  <c r="O748" i="3"/>
  <c r="P748" i="3"/>
  <c r="Q748" i="3"/>
  <c r="G746" i="3"/>
  <c r="K746" i="3"/>
  <c r="L746" i="3"/>
  <c r="M746" i="3"/>
  <c r="O746" i="3"/>
  <c r="P746" i="3"/>
  <c r="Q746" i="3"/>
  <c r="K744" i="3"/>
  <c r="L744" i="3"/>
  <c r="M744" i="3"/>
  <c r="O744" i="3"/>
  <c r="P744" i="3"/>
  <c r="Q744" i="3"/>
  <c r="K262" i="3"/>
  <c r="L262" i="3"/>
  <c r="M262" i="3"/>
  <c r="O262" i="3"/>
  <c r="P262" i="3"/>
  <c r="Q262" i="3"/>
  <c r="K247" i="3"/>
  <c r="L247" i="3"/>
  <c r="M247" i="3"/>
  <c r="O247" i="3"/>
  <c r="P247" i="3"/>
  <c r="Q247" i="3"/>
  <c r="K240" i="3"/>
  <c r="L240" i="3"/>
  <c r="M240" i="3"/>
  <c r="O240" i="3"/>
  <c r="P240" i="3"/>
  <c r="Q240" i="3"/>
  <c r="K234" i="3"/>
  <c r="L234" i="3"/>
  <c r="M234" i="3"/>
  <c r="O234" i="3"/>
  <c r="P234" i="3"/>
  <c r="Q234" i="3"/>
  <c r="K231" i="3"/>
  <c r="L231" i="3"/>
  <c r="M231" i="3"/>
  <c r="O231" i="3"/>
  <c r="P231" i="3"/>
  <c r="Q231" i="3"/>
  <c r="K223" i="3"/>
  <c r="L223" i="3"/>
  <c r="M223" i="3"/>
  <c r="O223" i="3"/>
  <c r="P223" i="3"/>
  <c r="Q223" i="3"/>
  <c r="K218" i="3"/>
  <c r="L218" i="3"/>
  <c r="M218" i="3"/>
  <c r="O218" i="3"/>
  <c r="P218" i="3"/>
  <c r="Q218" i="3"/>
  <c r="K213" i="3"/>
  <c r="L213" i="3"/>
  <c r="M213" i="3"/>
  <c r="O213" i="3"/>
  <c r="P213" i="3"/>
  <c r="Q213" i="3"/>
  <c r="K210" i="3"/>
  <c r="L210" i="3"/>
  <c r="M210" i="3"/>
  <c r="O210" i="3"/>
  <c r="P210" i="3"/>
  <c r="Q210" i="3"/>
  <c r="K204" i="3"/>
  <c r="L204" i="3"/>
  <c r="M204" i="3"/>
  <c r="O204" i="3"/>
  <c r="P204" i="3"/>
  <c r="Q204" i="3"/>
  <c r="K194" i="3"/>
  <c r="L194" i="3"/>
  <c r="M194" i="3"/>
  <c r="O194" i="3"/>
  <c r="P194" i="3"/>
  <c r="Q194" i="3"/>
  <c r="Q267" i="3"/>
  <c r="P267" i="3"/>
  <c r="O267" i="3"/>
  <c r="M267" i="3"/>
  <c r="L267" i="3"/>
  <c r="K267" i="3"/>
  <c r="Q260" i="3"/>
  <c r="P260" i="3"/>
  <c r="O260" i="3"/>
  <c r="M260" i="3"/>
  <c r="L260" i="3"/>
  <c r="K260" i="3"/>
  <c r="Q245" i="3"/>
  <c r="P245" i="3"/>
  <c r="O245" i="3"/>
  <c r="M245" i="3"/>
  <c r="L245" i="3"/>
  <c r="K245" i="3"/>
  <c r="G245" i="3"/>
  <c r="Q202" i="3"/>
  <c r="P202" i="3"/>
  <c r="O202" i="3"/>
  <c r="M202" i="3"/>
  <c r="L202" i="3"/>
  <c r="K202" i="3"/>
  <c r="Q200" i="3"/>
  <c r="P200" i="3"/>
  <c r="O200" i="3"/>
  <c r="M200" i="3"/>
  <c r="L200" i="3"/>
  <c r="K200" i="3"/>
  <c r="G200" i="3"/>
  <c r="Q192" i="3"/>
  <c r="P192" i="3"/>
  <c r="O192" i="3"/>
  <c r="M192" i="3"/>
  <c r="L192" i="3"/>
  <c r="K192" i="3"/>
  <c r="K190" i="3"/>
  <c r="L190" i="3"/>
  <c r="M190" i="3"/>
  <c r="O190" i="3"/>
  <c r="P190" i="3"/>
  <c r="Q190" i="3"/>
  <c r="K183" i="3"/>
  <c r="L183" i="3"/>
  <c r="M183" i="3"/>
  <c r="O183" i="3"/>
  <c r="Q183" i="3"/>
  <c r="Q179" i="3"/>
  <c r="O179" i="3"/>
  <c r="M179" i="3"/>
  <c r="L179" i="3"/>
  <c r="K179" i="3"/>
  <c r="Q170" i="3"/>
  <c r="O170" i="3"/>
  <c r="M170" i="3"/>
  <c r="L170" i="3"/>
  <c r="K170" i="3"/>
  <c r="G165" i="3"/>
  <c r="K165" i="3"/>
  <c r="L165" i="3"/>
  <c r="M165" i="3"/>
  <c r="O165" i="3"/>
  <c r="Q165" i="3"/>
  <c r="K160" i="3"/>
  <c r="L160" i="3"/>
  <c r="M160" i="3"/>
  <c r="O160" i="3"/>
  <c r="Q160" i="3"/>
  <c r="K142" i="3"/>
  <c r="L142" i="3"/>
  <c r="M142" i="3"/>
  <c r="O142" i="3"/>
  <c r="Q142" i="3"/>
  <c r="K137" i="3"/>
  <c r="L137" i="3"/>
  <c r="M137" i="3"/>
  <c r="O137" i="3"/>
  <c r="Q137" i="3"/>
  <c r="K131" i="3"/>
  <c r="L131" i="3"/>
  <c r="M131" i="3"/>
  <c r="O131" i="3"/>
  <c r="Q131" i="3"/>
  <c r="Q120" i="3"/>
  <c r="O120" i="3"/>
  <c r="M120" i="3"/>
  <c r="L120" i="3"/>
  <c r="K120" i="3"/>
  <c r="G120" i="3"/>
  <c r="K115" i="3"/>
  <c r="L115" i="3"/>
  <c r="M115" i="3"/>
  <c r="O115" i="3"/>
  <c r="Q115" i="3"/>
  <c r="G102" i="3"/>
  <c r="K102" i="3"/>
  <c r="L102" i="3"/>
  <c r="M102" i="3"/>
  <c r="O102" i="3"/>
  <c r="Q102" i="3"/>
  <c r="O557" i="3" l="1"/>
  <c r="L557" i="3"/>
  <c r="Q557" i="3"/>
  <c r="K189" i="3"/>
  <c r="K188" i="3" s="1"/>
  <c r="P189" i="3"/>
  <c r="P188" i="3" s="1"/>
  <c r="P9" i="3" s="1"/>
  <c r="P8" i="3" s="1"/>
  <c r="M189" i="3"/>
  <c r="Q189" i="3"/>
  <c r="Q188" i="3" s="1"/>
  <c r="O189" i="3"/>
  <c r="O188" i="3" s="1"/>
  <c r="L189" i="3"/>
  <c r="L188" i="3" s="1"/>
  <c r="K557" i="3"/>
  <c r="M557" i="3"/>
  <c r="P557" i="3"/>
  <c r="N321" i="3"/>
  <c r="N320" i="3" s="1"/>
  <c r="N750" i="3" s="1"/>
  <c r="J321" i="3"/>
  <c r="J320" i="3" s="1"/>
  <c r="J750" i="3" s="1"/>
  <c r="P741" i="3"/>
  <c r="P740" i="3" s="1"/>
  <c r="P739" i="3" s="1"/>
  <c r="P738" i="3" s="1"/>
  <c r="P737" i="3" s="1"/>
  <c r="P736" i="3" s="1"/>
  <c r="M741" i="3"/>
  <c r="K741" i="3"/>
  <c r="Q741" i="3"/>
  <c r="Q740" i="3" s="1"/>
  <c r="Q739" i="3" s="1"/>
  <c r="Q738" i="3" s="1"/>
  <c r="Q737" i="3" s="1"/>
  <c r="Q736" i="3" s="1"/>
  <c r="O741" i="3"/>
  <c r="O740" i="3" s="1"/>
  <c r="O739" i="3" s="1"/>
  <c r="O738" i="3" s="1"/>
  <c r="O737" i="3" s="1"/>
  <c r="O736" i="3" s="1"/>
  <c r="L741" i="3"/>
  <c r="Q635" i="3"/>
  <c r="Q634" i="3" s="1"/>
  <c r="O635" i="3"/>
  <c r="O634" i="3" s="1"/>
  <c r="L635" i="3"/>
  <c r="L634" i="3" s="1"/>
  <c r="P635" i="3"/>
  <c r="P634" i="3" s="1"/>
  <c r="M635" i="3"/>
  <c r="M634" i="3" s="1"/>
  <c r="K635" i="3"/>
  <c r="K634" i="3" s="1"/>
  <c r="O324" i="3"/>
  <c r="O323" i="3" s="1"/>
  <c r="P324" i="3"/>
  <c r="P323" i="3" s="1"/>
  <c r="Q324" i="3"/>
  <c r="Q323" i="3" s="1"/>
  <c r="Q101" i="3"/>
  <c r="Q100" i="3" s="1"/>
  <c r="O101" i="3"/>
  <c r="O100" i="3" s="1"/>
  <c r="L101" i="3"/>
  <c r="L100" i="3" s="1"/>
  <c r="L324" i="3"/>
  <c r="L323" i="3" s="1"/>
  <c r="M324" i="3"/>
  <c r="M323" i="3" s="1"/>
  <c r="M101" i="3"/>
  <c r="M100" i="3" s="1"/>
  <c r="K101" i="3"/>
  <c r="K100" i="3" s="1"/>
  <c r="K740" i="3"/>
  <c r="K739" i="3" s="1"/>
  <c r="K738" i="3" s="1"/>
  <c r="K737" i="3" s="1"/>
  <c r="K736" i="3" s="1"/>
  <c r="G669" i="3"/>
  <c r="K324" i="3"/>
  <c r="K323" i="3" s="1"/>
  <c r="G234" i="3"/>
  <c r="G194" i="3"/>
  <c r="F121" i="3"/>
  <c r="F120" i="3" s="1"/>
  <c r="G183" i="3"/>
  <c r="F133" i="3"/>
  <c r="F131" i="3" s="1"/>
  <c r="F144" i="3"/>
  <c r="F145" i="3"/>
  <c r="F146" i="3"/>
  <c r="F149" i="3"/>
  <c r="F164" i="3"/>
  <c r="G179" i="3"/>
  <c r="F184" i="3"/>
  <c r="M740" i="3"/>
  <c r="M739" i="3" s="1"/>
  <c r="M738" i="3" s="1"/>
  <c r="M737" i="3" s="1"/>
  <c r="M736" i="3" s="1"/>
  <c r="F214" i="3"/>
  <c r="G213" i="3"/>
  <c r="G122" i="3"/>
  <c r="F143" i="3"/>
  <c r="G142" i="3"/>
  <c r="F161" i="3"/>
  <c r="F225" i="3"/>
  <c r="G223" i="3"/>
  <c r="F251" i="3"/>
  <c r="F211" i="3"/>
  <c r="G621" i="3"/>
  <c r="F641" i="3"/>
  <c r="F659" i="3"/>
  <c r="G137" i="3"/>
  <c r="F162" i="3"/>
  <c r="F180" i="3"/>
  <c r="F205" i="3"/>
  <c r="F212" i="3"/>
  <c r="F220" i="3"/>
  <c r="F230" i="3"/>
  <c r="F253" i="3"/>
  <c r="F662" i="3"/>
  <c r="F672" i="3"/>
  <c r="F683" i="3"/>
  <c r="F166" i="3"/>
  <c r="G131" i="3"/>
  <c r="G160" i="3"/>
  <c r="F108" i="3"/>
  <c r="F112" i="3"/>
  <c r="F141" i="3"/>
  <c r="G218" i="3"/>
  <c r="F123" i="3"/>
  <c r="F163" i="3"/>
  <c r="F169" i="3"/>
  <c r="F182" i="3"/>
  <c r="F186" i="3"/>
  <c r="F199" i="3"/>
  <c r="F209" i="3"/>
  <c r="F217" i="3"/>
  <c r="F233" i="3"/>
  <c r="F264" i="3"/>
  <c r="F603" i="3"/>
  <c r="F583" i="3"/>
  <c r="F590" i="3"/>
  <c r="F604" i="3"/>
  <c r="F618" i="3"/>
  <c r="F235" i="3"/>
  <c r="F237" i="3"/>
  <c r="F239" i="3"/>
  <c r="F241" i="3"/>
  <c r="F266" i="3"/>
  <c r="F584" i="3"/>
  <c r="F674" i="3"/>
  <c r="F619" i="3"/>
  <c r="F632" i="3"/>
  <c r="F631" i="3" s="1"/>
  <c r="F655" i="3"/>
  <c r="F663" i="3"/>
  <c r="F691" i="3"/>
  <c r="F620" i="3"/>
  <c r="G625" i="3"/>
  <c r="F656" i="3"/>
  <c r="F666" i="3"/>
  <c r="F673" i="3"/>
  <c r="F677" i="3"/>
  <c r="F686" i="3"/>
  <c r="F744" i="3"/>
  <c r="F748" i="3"/>
  <c r="F747" i="3"/>
  <c r="G744" i="3"/>
  <c r="G748" i="3"/>
  <c r="F705" i="3"/>
  <c r="F695" i="3"/>
  <c r="F693" i="3"/>
  <c r="F689" i="3"/>
  <c r="G687" i="3"/>
  <c r="G678" i="3"/>
  <c r="F680" i="3"/>
  <c r="F678" i="3" s="1"/>
  <c r="F669" i="3"/>
  <c r="G671" i="3"/>
  <c r="F667" i="3"/>
  <c r="G667" i="3"/>
  <c r="G657" i="3"/>
  <c r="G653" i="3"/>
  <c r="G640" i="3"/>
  <c r="F644" i="3"/>
  <c r="F629" i="3"/>
  <c r="G628" i="3"/>
  <c r="F626" i="3"/>
  <c r="F627" i="3"/>
  <c r="F621" i="3"/>
  <c r="G617" i="3"/>
  <c r="F615" i="3"/>
  <c r="G614" i="3"/>
  <c r="F612" i="3"/>
  <c r="G612" i="3"/>
  <c r="F595" i="3"/>
  <c r="F594" i="3" s="1"/>
  <c r="F587" i="3"/>
  <c r="G586" i="3"/>
  <c r="G582" i="3"/>
  <c r="F569" i="3"/>
  <c r="G568" i="3"/>
  <c r="F566" i="3"/>
  <c r="G566" i="3"/>
  <c r="G327" i="3"/>
  <c r="F328" i="3"/>
  <c r="F326" i="3"/>
  <c r="F267" i="3"/>
  <c r="G267" i="3"/>
  <c r="G262" i="3"/>
  <c r="F263" i="3"/>
  <c r="F265" i="3"/>
  <c r="F260" i="3"/>
  <c r="G260" i="3"/>
  <c r="G247" i="3"/>
  <c r="F250" i="3"/>
  <c r="F245" i="3"/>
  <c r="F242" i="3"/>
  <c r="G240" i="3"/>
  <c r="F236" i="3"/>
  <c r="F238" i="3"/>
  <c r="G231" i="3"/>
  <c r="F224" i="3"/>
  <c r="F227" i="3"/>
  <c r="F229" i="3"/>
  <c r="F219" i="3"/>
  <c r="F221" i="3"/>
  <c r="F215" i="3"/>
  <c r="G210" i="3"/>
  <c r="F206" i="3"/>
  <c r="F208" i="3"/>
  <c r="G204" i="3"/>
  <c r="G202" i="3"/>
  <c r="F203" i="3"/>
  <c r="F200" i="3"/>
  <c r="F195" i="3"/>
  <c r="F198" i="3"/>
  <c r="F197" i="3"/>
  <c r="F192" i="3"/>
  <c r="G192" i="3"/>
  <c r="F190" i="3"/>
  <c r="G190" i="3"/>
  <c r="G170" i="3"/>
  <c r="F171" i="3"/>
  <c r="F138" i="3"/>
  <c r="F140" i="3"/>
  <c r="F124" i="3"/>
  <c r="F126" i="3"/>
  <c r="F115" i="3"/>
  <c r="G115" i="3"/>
  <c r="F103" i="3"/>
  <c r="F102" i="3" s="1"/>
  <c r="P611" i="3"/>
  <c r="K611" i="3"/>
  <c r="L611" i="3"/>
  <c r="L556" i="3" s="1"/>
  <c r="Q611" i="3"/>
  <c r="M611" i="3"/>
  <c r="O611" i="3"/>
  <c r="L740" i="3"/>
  <c r="L739" i="3" s="1"/>
  <c r="L738" i="3" s="1"/>
  <c r="L737" i="3" s="1"/>
  <c r="L736" i="3" s="1"/>
  <c r="M188" i="3"/>
  <c r="P556" i="3" l="1"/>
  <c r="P322" i="3" s="1"/>
  <c r="G101" i="3"/>
  <c r="G100" i="3" s="1"/>
  <c r="G741" i="3"/>
  <c r="K556" i="3"/>
  <c r="K322" i="3" s="1"/>
  <c r="G557" i="3"/>
  <c r="G189" i="3"/>
  <c r="G188" i="3" s="1"/>
  <c r="L322" i="3"/>
  <c r="M9" i="3"/>
  <c r="M8" i="3" s="1"/>
  <c r="Q9" i="3"/>
  <c r="Q8" i="3" s="1"/>
  <c r="L9" i="3"/>
  <c r="L8" i="3" s="1"/>
  <c r="K9" i="3"/>
  <c r="K8" i="3" s="1"/>
  <c r="O9" i="3"/>
  <c r="O8" i="3" s="1"/>
  <c r="G635" i="3"/>
  <c r="G634" i="3" s="1"/>
  <c r="F107" i="3"/>
  <c r="F657" i="3"/>
  <c r="F601" i="3"/>
  <c r="Q556" i="3"/>
  <c r="M556" i="3"/>
  <c r="F582" i="3"/>
  <c r="F210" i="3"/>
  <c r="F179" i="3"/>
  <c r="O556" i="3"/>
  <c r="O322" i="3" s="1"/>
  <c r="O321" i="3" s="1"/>
  <c r="F142" i="3"/>
  <c r="G740" i="3"/>
  <c r="G739" i="3" s="1"/>
  <c r="G738" i="3" s="1"/>
  <c r="G737" i="3" s="1"/>
  <c r="G736" i="3" s="1"/>
  <c r="F160" i="3"/>
  <c r="G611" i="3"/>
  <c r="F617" i="3"/>
  <c r="F671" i="3"/>
  <c r="F183" i="3"/>
  <c r="F165" i="3"/>
  <c r="F231" i="3"/>
  <c r="F682" i="3"/>
  <c r="F661" i="3"/>
  <c r="G324" i="3"/>
  <c r="G323" i="3" s="1"/>
  <c r="F640" i="3"/>
  <c r="F653" i="3"/>
  <c r="F234" i="3"/>
  <c r="F122" i="3"/>
  <c r="F746" i="3"/>
  <c r="F741" i="3" s="1"/>
  <c r="F704" i="3"/>
  <c r="F703" i="3" s="1"/>
  <c r="F702" i="3" s="1"/>
  <c r="F692" i="3"/>
  <c r="F687" i="3"/>
  <c r="F628" i="3"/>
  <c r="F625" i="3"/>
  <c r="F614" i="3"/>
  <c r="F586" i="3"/>
  <c r="F568" i="3"/>
  <c r="F327" i="3"/>
  <c r="F325" i="3"/>
  <c r="F262" i="3"/>
  <c r="F247" i="3"/>
  <c r="F240" i="3"/>
  <c r="F223" i="3"/>
  <c r="F218" i="3"/>
  <c r="F213" i="3"/>
  <c r="F204" i="3"/>
  <c r="F202" i="3"/>
  <c r="F194" i="3"/>
  <c r="F170" i="3"/>
  <c r="F137" i="3"/>
  <c r="F557" i="3" l="1"/>
  <c r="F189" i="3"/>
  <c r="F188" i="3" s="1"/>
  <c r="P321" i="3"/>
  <c r="P320" i="3" s="1"/>
  <c r="P750" i="3" s="1"/>
  <c r="L321" i="3"/>
  <c r="L320" i="3" s="1"/>
  <c r="L750" i="3" s="1"/>
  <c r="K321" i="3"/>
  <c r="K320" i="3" s="1"/>
  <c r="K750" i="3" s="1"/>
  <c r="M322" i="3"/>
  <c r="F740" i="3"/>
  <c r="F739" i="3" s="1"/>
  <c r="F738" i="3" s="1"/>
  <c r="F737" i="3" s="1"/>
  <c r="F736" i="3" s="1"/>
  <c r="Q322" i="3"/>
  <c r="O320" i="3"/>
  <c r="O750" i="3" s="1"/>
  <c r="G9" i="3"/>
  <c r="G8" i="3" s="1"/>
  <c r="F635" i="3"/>
  <c r="F634" i="3" s="1"/>
  <c r="G556" i="3"/>
  <c r="F101" i="3"/>
  <c r="F100" i="3" s="1"/>
  <c r="F611" i="3"/>
  <c r="F324" i="3"/>
  <c r="F323" i="3" s="1"/>
  <c r="Q321" i="3" l="1"/>
  <c r="Q320" i="3" s="1"/>
  <c r="Q750" i="3" s="1"/>
  <c r="M321" i="3"/>
  <c r="M320" i="3" s="1"/>
  <c r="M750" i="3" s="1"/>
  <c r="G322" i="3"/>
  <c r="F9" i="3"/>
  <c r="F8" i="3" s="1"/>
  <c r="F556" i="3"/>
  <c r="G321" i="3" l="1"/>
  <c r="G320" i="3" s="1"/>
  <c r="G750" i="3" s="1"/>
  <c r="F322" i="3"/>
  <c r="F321" i="3" l="1"/>
  <c r="F320" i="3" s="1"/>
  <c r="F750" i="3" s="1"/>
</calcChain>
</file>

<file path=xl/sharedStrings.xml><?xml version="1.0" encoding="utf-8"?>
<sst xmlns="http://schemas.openxmlformats.org/spreadsheetml/2006/main" count="909" uniqueCount="295">
  <si>
    <t>A</t>
  </si>
  <si>
    <t>B</t>
  </si>
  <si>
    <t>C</t>
  </si>
  <si>
    <t>Loại</t>
  </si>
  <si>
    <t>Khoản</t>
  </si>
  <si>
    <t>Mục</t>
  </si>
  <si>
    <t>Tiểu mục</t>
  </si>
  <si>
    <t>Nội dung chi</t>
  </si>
  <si>
    <t>Tổng số</t>
  </si>
  <si>
    <t>Nguồn ngân sách nhà nước</t>
  </si>
  <si>
    <t>Nguồn phí được khấu trừ, để lại</t>
  </si>
  <si>
    <t>D</t>
  </si>
  <si>
    <t>E</t>
  </si>
  <si>
    <t>Quản lý nhà nước</t>
  </si>
  <si>
    <t>Tiền lương</t>
  </si>
  <si>
    <t>Lương theo ngạch, bậc</t>
  </si>
  <si>
    <t>Tiền công trả cho vị trí lao động thường xuyên theo hợp đồng</t>
  </si>
  <si>
    <t>Phụ cấp lương</t>
  </si>
  <si>
    <t>Phụ cấp chức vụ</t>
  </si>
  <si>
    <t>Phụ cấp trách nhiệm theo nghề, theo công việc</t>
  </si>
  <si>
    <t>Phụ cấp thâm niên vượt khung, phụ cấp thâm niên nghề</t>
  </si>
  <si>
    <t>Phụ cấp công vụ</t>
  </si>
  <si>
    <t>Tiền thưởng</t>
  </si>
  <si>
    <t>Thưởng thường xuyên</t>
  </si>
  <si>
    <t>Phúc lợi tập thể</t>
  </si>
  <si>
    <t>Chi khác</t>
  </si>
  <si>
    <t>Các khoản đóng góp</t>
  </si>
  <si>
    <t>Bảo hiểm xã hội</t>
  </si>
  <si>
    <t>Bảo hiểm y tế</t>
  </si>
  <si>
    <t>Kinh phí công đoàn</t>
  </si>
  <si>
    <t>Các khoản thanh toán khác cho cá nhân</t>
  </si>
  <si>
    <t>Chi thu nhập tăng thêm theo cơ chế khoán, tự chủ</t>
  </si>
  <si>
    <t>Thanh toán dịch vụ công cộng</t>
  </si>
  <si>
    <t>Tiền điện</t>
  </si>
  <si>
    <t>Tiền nước</t>
  </si>
  <si>
    <t>Tiền nhiên liệu</t>
  </si>
  <si>
    <t>Vật tư văn phòng</t>
  </si>
  <si>
    <t>Văn phòng phẩm</t>
  </si>
  <si>
    <t>Mua sắm công cụ, dụng cụ văn phòng</t>
  </si>
  <si>
    <t>Khoán văn phòng phẩm</t>
  </si>
  <si>
    <t>Vật tư văn phòng khác</t>
  </si>
  <si>
    <t>Thông tin, tuyên truyền, liên lạc</t>
  </si>
  <si>
    <t>Cước phí điện thoại (không bao gồm khoán điện thoại), thuê bao đường điện thoại, fax</t>
  </si>
  <si>
    <t>Cước phí bưu chính</t>
  </si>
  <si>
    <t>Khoán điện thoại</t>
  </si>
  <si>
    <t>Công tác phí</t>
  </si>
  <si>
    <t>Phụ cấp công tác phí</t>
  </si>
  <si>
    <t>Khoán công tác phí</t>
  </si>
  <si>
    <t>Chi phí thuê mướn</t>
  </si>
  <si>
    <t>Thuê phương tiện vận chuyển</t>
  </si>
  <si>
    <t>Thuê lao động trong nước</t>
  </si>
  <si>
    <t>Sửa chữa, duy tu tài sản phục vụ công tác chuyên môn và các công trình cơ sở hạ tầng</t>
  </si>
  <si>
    <t>Ô tô dùng chung</t>
  </si>
  <si>
    <t>Các thiết bị công nghệ thông tin</t>
  </si>
  <si>
    <t>Tài sản và thiết bị văn phòng</t>
  </si>
  <si>
    <t>Đường điện, cấp thoát nước</t>
  </si>
  <si>
    <t>Chi phí nghiệp vụ chuyên môn của từng ngành</t>
  </si>
  <si>
    <t>Chi mua hàng hóa, vật tư</t>
  </si>
  <si>
    <t>Mua sắm tài sản vô hình</t>
  </si>
  <si>
    <t>Mua, bảo trì phần mềm công nghệ thông tin</t>
  </si>
  <si>
    <t>Chi các khoản phí và lệ phí</t>
  </si>
  <si>
    <t>Chi bảo hiểm tài sản và phương tiện</t>
  </si>
  <si>
    <t>Chi tiếp khách</t>
  </si>
  <si>
    <t>Chi các khoản khác</t>
  </si>
  <si>
    <t>Đào tạo khác trong nước</t>
  </si>
  <si>
    <t>Lương khác</t>
  </si>
  <si>
    <t>Bảo vệ môi trường khác</t>
  </si>
  <si>
    <t>Chi phí hoạt động nghiệp vụ chuyên ngành</t>
  </si>
  <si>
    <t>Phụ cấp công tác Đảng, Đoàn thể chính trị - xã hội</t>
  </si>
  <si>
    <t>Mua sắm tài sản phục vụ công tác chuyên môn</t>
  </si>
  <si>
    <t>Đồng phục, trang phục, bảo hộ lao động</t>
  </si>
  <si>
    <t>Chi cho công tác Đảng ở tổ chức Đảng cơ sở và các cấp trên cơ sở, các đơn vị hành chính, sự nghiệp</t>
  </si>
  <si>
    <t>Chi mua báo, tạp chí của Đảng</t>
  </si>
  <si>
    <t>Chi khen thưởng hoạt động công tác Đảng</t>
  </si>
  <si>
    <t>Chi thanh toán các dịch vụ công cộng, vật tư văn phòng, thông tin tuyên truyền, liên lạc, chi đào tạo, bồi dưỡng nghiệp vụ, công tác Đảng, các chi phí Đảng vụ khác và phụ cấp cấp ủy</t>
  </si>
  <si>
    <t>Chính sách và hoạt động phục vụ các đối tượng bảo trợ xã hội và các đối tượng khác</t>
  </si>
  <si>
    <t>Đơn vị tính: Đồng</t>
  </si>
  <si>
    <t>Bảo hiểm thất nghiệp</t>
  </si>
  <si>
    <t>Phim ảnh, ấn phẩm truyền thông, sách, báo, tạp chí thư viện</t>
  </si>
  <si>
    <t>Hội nghị</t>
  </si>
  <si>
    <t>Bồi dưỡng giảng viên, báo cáo viên</t>
  </si>
  <si>
    <t>Chi phí thuê mướn khác</t>
  </si>
  <si>
    <t>Chi đoàn vào</t>
  </si>
  <si>
    <t>Phí, lệ phí liên quan</t>
  </si>
  <si>
    <t>Chi hỗ trợ và giải quyết việc làm</t>
  </si>
  <si>
    <t>Chi hỗ trợ khác</t>
  </si>
  <si>
    <t>Khác</t>
  </si>
  <si>
    <t>Học bổng và hỗ trợ khác cho học sinh, sinh viên, cán bộ đi học</t>
  </si>
  <si>
    <t>Các khoản hỗ trợ khác</t>
  </si>
  <si>
    <t>Thuê bao kênh vệ tinh, thuê bao cáp truyền hình, cước phí Internet, thuê đường truyền mạng</t>
  </si>
  <si>
    <t>Tuyên truyền, quảng cáo</t>
  </si>
  <si>
    <t>Chi lập các quỹ của đơn vị thực hiện khoán chi và đơn vị sự nghiệp có thu theo chế độ quy định</t>
  </si>
  <si>
    <t>Chi lập Quỹ bổ sung thu nhập, Quỹ dự phòng ổn định thu nhập</t>
  </si>
  <si>
    <t>Chi lập Quỹ phúc lợi</t>
  </si>
  <si>
    <t>Chi lập Quỹ khen thưởng</t>
  </si>
  <si>
    <t>Chi lập Quỹ phát triển hoạt động sự nghiệp</t>
  </si>
  <si>
    <t>Thưởng khác</t>
  </si>
  <si>
    <t>Tiền khoán phương tiện theo chế độ</t>
  </si>
  <si>
    <t>Các khoản thuê mướn khác</t>
  </si>
  <si>
    <t>Chi bù tiền ăn</t>
  </si>
  <si>
    <t>Chi phí khác</t>
  </si>
  <si>
    <t>Phụ cấp làm đêm; làm thêm giờ</t>
  </si>
  <si>
    <t>Tiền vé máy bay, tàu, xe</t>
  </si>
  <si>
    <t>Tiền thuê phòng ngủ</t>
  </si>
  <si>
    <t xml:space="preserve">Phần II- CHI TIẾT KINH PHÍ QUYẾT TOÁN: </t>
  </si>
  <si>
    <t>7761</t>
  </si>
  <si>
    <t>6699</t>
  </si>
  <si>
    <t>7756</t>
  </si>
  <si>
    <t>6799</t>
  </si>
  <si>
    <t>7799</t>
  </si>
  <si>
    <t>6599</t>
  </si>
  <si>
    <t>6551</t>
  </si>
  <si>
    <t>6001</t>
  </si>
  <si>
    <t>7757</t>
  </si>
  <si>
    <t>6657</t>
  </si>
  <si>
    <t>6655</t>
  </si>
  <si>
    <t>083</t>
  </si>
  <si>
    <t>TỔNG CỘNG</t>
  </si>
  <si>
    <t>TOÀN NGÀNH</t>
  </si>
  <si>
    <t>Ghi chú</t>
  </si>
  <si>
    <t>Lương hợp đồng theo chế độ</t>
  </si>
  <si>
    <t>Tiền công khác</t>
  </si>
  <si>
    <t>Phụ cấp khu vực</t>
  </si>
  <si>
    <t>Phụ cấp thu hút</t>
  </si>
  <si>
    <t>Phụ cấp nặng nhọc, độc hại, nguy hiểm</t>
  </si>
  <si>
    <t>Hoạt động phí đại biểu Quốc hội, đại biểu Hội đồng nhân dân</t>
  </si>
  <si>
    <t>Phụ cấp ưu đãi nghề</t>
  </si>
  <si>
    <t>Phụ cấp trực</t>
  </si>
  <si>
    <t>Phụ cấp thâm niên vượt khung; phụ cấp thâm niên nghề</t>
  </si>
  <si>
    <t>Phụ cấp đặc biệt khác của ngành</t>
  </si>
  <si>
    <t>Phụ cấp công tác lâu năm ở vùng có điều kiện kinh tế - xã hội đặc biệt khó khăn</t>
  </si>
  <si>
    <t>Phụ cấp theo loại xã</t>
  </si>
  <si>
    <t>Phụ cấp khác</t>
  </si>
  <si>
    <t>Trợ cấp khó khăn thường xuyên</t>
  </si>
  <si>
    <t>Trợ cấp khó khăn đột xuất</t>
  </si>
  <si>
    <t>Tiền tàu xe nghỉ phép năm</t>
  </si>
  <si>
    <t>Tiền y tế trong các cơ quan, đơn vị</t>
  </si>
  <si>
    <t>Các khoản đóng góp khác</t>
  </si>
  <si>
    <t>Tiền ăn</t>
  </si>
  <si>
    <t>Tiền vệ sinh, môi trường</t>
  </si>
  <si>
    <t>Cước phí điện thoại (không bao gồm khoán điện thoại); thuê bao đường điện thoại; fax</t>
  </si>
  <si>
    <t>Thuê bao kênh vệ tinh; thuê bao cáp truyền hình; cước phí Internet; thuê đường truyền mạng</t>
  </si>
  <si>
    <t>Tuyên truyền; quảng cáo</t>
  </si>
  <si>
    <t>Phim ảnh; ấn phẩm truyền thông; sách, báo, tạp chí thư viện</t>
  </si>
  <si>
    <t>In, mua tài liệu</t>
  </si>
  <si>
    <t>Tiền vé máy bay, tàu xe</t>
  </si>
  <si>
    <t>Thuê hội trường, phương tiện vận chuyển</t>
  </si>
  <si>
    <t>Thuê phiên dịch, biên dịch</t>
  </si>
  <si>
    <t>Thuê nhà; thuê đất</t>
  </si>
  <si>
    <t>Thuê thiết bị các loại</t>
  </si>
  <si>
    <t>Thuê chuyên gia và giảng viên nước ngoài</t>
  </si>
  <si>
    <t>Thuê chuyên gia và giảng viên trong nước</t>
  </si>
  <si>
    <t>Thuê đào tạo lại cán bộ</t>
  </si>
  <si>
    <t>Ô tô phục vụ chức danh</t>
  </si>
  <si>
    <t>Ô tô chuyên dùng</t>
  </si>
  <si>
    <t>Tài sản và thiết bị chuyên dùng</t>
  </si>
  <si>
    <t>Nhà cửa</t>
  </si>
  <si>
    <t>Công trình văn hóa, công viên, thể thao</t>
  </si>
  <si>
    <t>Đường sá, cầu cống, bến cảng, sân bay</t>
  </si>
  <si>
    <t>Đê điều, hồ đập, kênh mương</t>
  </si>
  <si>
    <t>Các tài sản và công trình hạ tầng cơ sở khác</t>
  </si>
  <si>
    <t>Tài sản và thiết bị khác</t>
  </si>
  <si>
    <t>Đồng phục, trang phục; bảo hộ lao động</t>
  </si>
  <si>
    <t>Chi khoán thực hiện đề tài nghiên cứu khoa học</t>
  </si>
  <si>
    <t>Hỗ trợ chi phí dịch vụ công chưa kết cấu vào giá</t>
  </si>
  <si>
    <t>Chi bồi thường thiệt hại do công chức, viên chức nhà nước gây ra theo chế độ quy định</t>
  </si>
  <si>
    <t>Chi lập quỹ khen thưởng theo chế độ quy định</t>
  </si>
  <si>
    <t>Chi tổ chức đại hội Đảng</t>
  </si>
  <si>
    <t>Hỗ trợ đào tạo kỹ năng nghề</t>
  </si>
  <si>
    <t>Chi tinh giản biên chế</t>
  </si>
  <si>
    <t>Hỗ trợ đào tạo trình độ sơ cấp và đào tạo dưới 3 tháng</t>
  </si>
  <si>
    <t>070</t>
  </si>
  <si>
    <t>Giáo dục - đào tạo và dạy nghề</t>
  </si>
  <si>
    <t>Bảo vệ môi trường</t>
  </si>
  <si>
    <t>Điều tra quan trắc và phân tích môi trường</t>
  </si>
  <si>
    <t>Các hoạt động kinh tế</t>
  </si>
  <si>
    <t>Các hoạt động điều tra, thăm dò, khảo sát, tư vấn, quy hoạch trong các lĩnh vực kinh tế, xã hội, nhân văn</t>
  </si>
  <si>
    <t>Sự nghiệp kinh tế và dịch vụ khác</t>
  </si>
  <si>
    <t>Hoạt động của các cơ quan quản lý nhà nước, Đảng, đoàn thể</t>
  </si>
  <si>
    <t>Bảo đảm xã hội</t>
  </si>
  <si>
    <t>II.1. Nguồn cân đối NS cấp tỉnh</t>
  </si>
  <si>
    <t>II. KINH PHÍ KHÔNG THƯỜNG XUYÊN/KHÔNG TỰ CHỦ</t>
  </si>
  <si>
    <t>I. KINH PHÍ THƯỜNG XUYÊN/ TỰ CHỦ (Nguồn cân đối NS cấp tỉnh)</t>
  </si>
  <si>
    <t>II.2. NGUỒN NSTW BSCMT</t>
  </si>
  <si>
    <t>1. Chi CTMTQG</t>
  </si>
  <si>
    <t>1.1. CTMTQG Xây dựng nông thôn mới (Mã CTMTQG: 00490)</t>
  </si>
  <si>
    <t>Tăng cường công tác giám sát, đánh giá thực hiện Chương trình; nâng cao năng lực xây dựng nông thôn mới; truyền thông về xây dựng nông thôn mới; thực hiện Phong trào thi đua cả nước chung sức xây dựng nông thôn mới (Mã dự án CTMTQG: 00502)</t>
  </si>
  <si>
    <t>Nguồn hoạt động khác được để lại</t>
  </si>
  <si>
    <t>Trung tâm Phát triển Quỹ đất tỉnh Tây Ninh - Mã QHNS: 1029320</t>
  </si>
  <si>
    <t>Văn phòng Sở Tài nguyên và Môi trường Tây Ninh - Mã QHNS: 1031424</t>
  </si>
  <si>
    <t>Văn phòng Đăng ký đất đai tỉnh Tây Ninh - Mã QHNS: 1029424</t>
  </si>
  <si>
    <t>(Không bao gồm quyết toán kinh phí của BQLDA VILG tỉnh)</t>
  </si>
  <si>
    <t>I.1. Nguồn 13</t>
  </si>
  <si>
    <t>I.2. Nguồn 14</t>
  </si>
  <si>
    <t>Trong đó</t>
  </si>
  <si>
    <t>3. Nguồn CCTL (18)</t>
  </si>
  <si>
    <t>Thưởng đột xuất</t>
  </si>
  <si>
    <t>1. Nguồn 12</t>
  </si>
  <si>
    <t>2. Nguồn 15</t>
  </si>
  <si>
    <t>DỰ TOÁN THU, CHI NGÂN SÁCH NĂM 2025</t>
  </si>
  <si>
    <t>ok</t>
  </si>
  <si>
    <r>
      <t xml:space="preserve">Của đơn vị: </t>
    </r>
    <r>
      <rPr>
        <b/>
        <sz val="13"/>
        <rFont val="Times New Roman"/>
        <family val="1"/>
      </rPr>
      <t>SỞ TÀI NGUYÊN VÀ MÔI TRƯỜNG</t>
    </r>
  </si>
  <si>
    <t>(Ban hành kèm theo Quyết định số: 2389/QĐ-UBND ngày 12 tháng 12 năm 2024 của Ủy ban nhân dân tỉnh Tây Ninh)</t>
  </si>
  <si>
    <t>Đơn vị tính: triệu đồng</t>
  </si>
  <si>
    <t>NỘI DUNG</t>
  </si>
  <si>
    <t>Dự toán năm 2025</t>
  </si>
  <si>
    <t>Nhu cầu tăng MLCS từ 1,49 trđ đến 2,34 trđ và chính sách ASXH</t>
  </si>
  <si>
    <t>Nguồn tiết kiệm 10% chi TX</t>
  </si>
  <si>
    <t>Nguồn CCTL từ nguồn thu HP, VP, SN</t>
  </si>
  <si>
    <t>Kinh phí sử dụng từ nguồn CCTL của đơn vị năm trước để đảm bảo mức lương 2,34 trđ</t>
  </si>
  <si>
    <t>Dự toán NSNN giao năm 2025</t>
  </si>
  <si>
    <t>Gồm</t>
  </si>
  <si>
    <t>Dự toán NSNN giao năm 2025 (chưa bao gồm nhu cầu tăng MLCS từ 1,49 trđ đến 2,34 trđ và chính sách ASXH</t>
  </si>
  <si>
    <t>Nguồn CCTL thực hiện nhu cầu tăng MLCS từ 1,49 trđ đến 2,34 trđ và chính sách ASXH</t>
  </si>
  <si>
    <t>7=2-4-5-6</t>
  </si>
  <si>
    <t>8=7-9</t>
  </si>
  <si>
    <t>9=3-5-6</t>
  </si>
  <si>
    <t>A. THU, CHI NGÂN SÁCH VỀ PHÍ, LỆ PHÍ</t>
  </si>
  <si>
    <t xml:space="preserve"> I. Tổng số thu phí, lệ phí phát sinh</t>
  </si>
  <si>
    <t>I.1. Tổng số thu phí phát sinh</t>
  </si>
  <si>
    <t>1. Phí thẩm định đánh giá trữ lượng khoáng sản (TM 2628)</t>
  </si>
  <si>
    <t>2. Phí thẩm định hoạt động đo đạc bản đồ.</t>
  </si>
  <si>
    <t>3. Phí cấp giấy xác nhận về đủ ĐK về BVMT trong nhập khẩu phế liệu.</t>
  </si>
  <si>
    <t>4. Phí bảo vệ môi trường đối với nước thải công nghiệp (TM 2618)</t>
  </si>
  <si>
    <t>5. Phí thẩm định đề án báo cáo thăm dò, khai thác, sử dụng nước dưới đất; khai thác sử dụng nước mặt (TM 2631)</t>
  </si>
  <si>
    <t>6. Phí thẩm định báo cáo ĐTM (TM 2634)</t>
  </si>
  <si>
    <t>7. Phí thẩm định hồ sơ, điều kiện hành nghề khoan nước dưới đất</t>
  </si>
  <si>
    <t>8. Phí thẩm định phương án cải tạo, phục hồi môi trường (TM 2634)</t>
  </si>
  <si>
    <t>9. Phí Thẩm định cấp, cấp lại, điều chỉnh giấy phép môi trường (TM 2632)</t>
  </si>
  <si>
    <t>10. Phí thẩm định hồ sơ cấp GCNQSDĐ (TM 2627)</t>
  </si>
  <si>
    <t>11. Phí Khai thác tài liệu (TM 2633)</t>
  </si>
  <si>
    <t>12. Phí giao dịch bảo đảm (TM 2718)</t>
  </si>
  <si>
    <t>I.2. Tổng số thu lệ phí phát sinh</t>
  </si>
  <si>
    <t>1. Lệ phí cấp giấy phép hoạt động khoáng sản</t>
  </si>
  <si>
    <t>2. Lệ phí cấp giấy CNQSDĐ, QSHD nhà, TS gắn liền với đất</t>
  </si>
  <si>
    <t xml:space="preserve"> II. Chi từ nguồn phí, lệ phí được để lại</t>
  </si>
  <si>
    <t>1. Phí thẩm định hồ sơ cấp GCNQSDĐ</t>
  </si>
  <si>
    <t>2. Phí Khai thác tài liệu</t>
  </si>
  <si>
    <t>3. Phí  giao dịch bảo đảm</t>
  </si>
  <si>
    <t xml:space="preserve"> III. Số phí, lệ phí nộp ngân sách nhà nước</t>
  </si>
  <si>
    <t>B. TỔNG CHI NGÂN SÁCH (*)</t>
  </si>
  <si>
    <t>B.1. CHI CÂN ĐỐI NGÂN SÁCH ĐỊA PHƯƠNG</t>
  </si>
  <si>
    <t>I. Chi quản lý hành chính (Văn phòng Sở)</t>
  </si>
  <si>
    <t xml:space="preserve"> * Số biên chế được giao</t>
  </si>
  <si>
    <t xml:space="preserve"> ** Tổng số chi</t>
  </si>
  <si>
    <t xml:space="preserve"> 1. Kinh phí tự chủ</t>
  </si>
  <si>
    <t xml:space="preserve"> + Tổng quỹ lương 55 biên chế</t>
  </si>
  <si>
    <t xml:space="preserve"> + Chi HĐTX</t>
  </si>
  <si>
    <t xml:space="preserve"> + KP đặc thù cố định</t>
  </si>
  <si>
    <t xml:space="preserve"> + KP hỗ trợ HĐLĐ theo NĐ số 111/2022/NĐ-CP (hỗ trợ 03 HĐLĐ thực có mặt tại thời điểm giao dự toán)</t>
  </si>
  <si>
    <t xml:space="preserve"> 2. Kinh phí không tự chủ</t>
  </si>
  <si>
    <t xml:space="preserve"> + Kinh phí khen thưởng theo Nghị định số 73/2024/NĐ-CP</t>
  </si>
  <si>
    <t xml:space="preserve"> + Kinh phí mua sắm, sữa chữa</t>
  </si>
  <si>
    <t xml:space="preserve"> + Kinh phí thực hiện nhiệm vụ được giao</t>
  </si>
  <si>
    <t>Chi tiết tại Phụ lục IV.1</t>
  </si>
  <si>
    <t>II. Chi các sự nghiệp</t>
  </si>
  <si>
    <t>II.1. Sự nghiệp Kinh tế (Sự nghiệp kinh tế khác)</t>
  </si>
  <si>
    <t xml:space="preserve"> * Số người làm việc trong đơn vị SN công lập</t>
  </si>
  <si>
    <t xml:space="preserve"> 1. Chi bộ máy sự nghiệp
(Trung tâm Phát triển quỹ đất)</t>
  </si>
  <si>
    <t xml:space="preserve">  1.1. Kinh phí giao quyền tự chủ</t>
  </si>
  <si>
    <t xml:space="preserve">  - Quỹ lương 15 biên chế</t>
  </si>
  <si>
    <t xml:space="preserve">  - Chi hoạt động thường xuyên</t>
  </si>
  <si>
    <t xml:space="preserve">  - Kinh phí hỗ trợ HĐLĐ theo Nghị định số 111/2022/NĐ-CP (hỗ trợ 01 HĐLĐ)</t>
  </si>
  <si>
    <t xml:space="preserve">  1.2. Kinh phí không giao quyền tự chủ</t>
  </si>
  <si>
    <t xml:space="preserve">  - Kinh phí khen thưởng theo Nghị định số 73/2024/NĐ-CP </t>
  </si>
  <si>
    <t xml:space="preserve">  - Kinh phí thực hiện nhiệm vụ được giao</t>
  </si>
  <si>
    <t>Chi tiết tại Phụ lục IV.2</t>
  </si>
  <si>
    <t xml:space="preserve"> 2. Chi hoạt động sự nghiệp
(Kinh phí không giao quyền tự chủ)</t>
  </si>
  <si>
    <t xml:space="preserve">  +  Văn phòng Sở: Kinh phí thực hiện nhiệm vụ được giao</t>
  </si>
  <si>
    <t xml:space="preserve">  +  Trung tâm phát triển quỹ đất</t>
  </si>
  <si>
    <t xml:space="preserve"> II.2. Chi Sự nghiệp Môi trường</t>
  </si>
  <si>
    <t xml:space="preserve"> * Chi hoạt động sự nghiệp:</t>
  </si>
  <si>
    <t>1. Kinh phí thực hiện nhiệm vụ bảo vệ môi trường</t>
  </si>
  <si>
    <t xml:space="preserve"> + Kinh phí không giao quyền tự chủ</t>
  </si>
  <si>
    <t>2. Kinh phí thực hiện nhiệm vụ Quan trắc môi trường</t>
  </si>
  <si>
    <t xml:space="preserve">  + Kinh phí đặt hàng</t>
  </si>
  <si>
    <t xml:space="preserve">  + Kinh phí giao nhiệm vụ</t>
  </si>
  <si>
    <t>B. CHI CÁC CTMTQG, CTMT, NHIỆM VỤ (Nguồn NSTW - Vốn trong nước)</t>
  </si>
  <si>
    <t>B.1. Chi các CTMTQG - CTMTQG Xây dựng nông thôn mới</t>
  </si>
  <si>
    <t>1. Quản lý hành chính</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</si>
  <si>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</si>
  <si>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Chi tiết tại Phụ lục IV.3</t>
  </si>
  <si>
    <t>Nâng cao chất lượng và hiệu quả công tác kiểm tra, giám sát, đánh giá kết quả thực hiện Chương trình.</t>
  </si>
  <si>
    <r>
      <t xml:space="preserve">* </t>
    </r>
    <r>
      <rPr>
        <b/>
        <u/>
        <sz val="12"/>
        <rFont val="Times New Roman"/>
        <family val="1"/>
      </rPr>
      <t>Ghi chú</t>
    </r>
    <r>
      <rPr>
        <b/>
        <sz val="12"/>
        <rFont val="Times New Roman"/>
        <family val="1"/>
      </rPr>
      <t>:</t>
    </r>
  </si>
  <si>
    <t xml:space="preserve">  (1) Trong tổng chi ngân sách trên bao gồm mức trích lập Quỹ thi đua khen thưởng của đơn vị theo quy định tại Nghị định số 98/2023/NĐ-CP ngày 31/12/2023 của Chính phủ (Quỹ thi đua khen thưởng được trích lập từ nguồn kinh phí hoạt động thường xuyên của cơ quan quản lý hành chính và bộ máy đơn vị sự nghiệp).</t>
  </si>
  <si>
    <t>Trung tâm Nước sạch và Môi trường (Trung tâm Quan trắc Tài nguyên và Môi trường cũ - Mã QHNS: 1093489)</t>
  </si>
  <si>
    <t>1=2+3+4</t>
  </si>
  <si>
    <t>5=6+7+8</t>
  </si>
  <si>
    <t>9=10+11+12</t>
  </si>
  <si>
    <t>13=14+15+16</t>
  </si>
  <si>
    <t>17=18+19+20</t>
  </si>
  <si>
    <t>Người lập biểu</t>
  </si>
  <si>
    <t>KT. GIÁM ĐỐC</t>
  </si>
  <si>
    <t>PHÓ GIÁM ĐỐC</t>
  </si>
  <si>
    <t>Huỳnh Thị Thanh Nam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</si>
</sst>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 _₫_-;\-* #,##0.00\ _₫_-;_-* &quot;-&quot;??\ _₫_-;_-@_-"/>
    <numFmt numFmtId="165" formatCode="_(* #,##0_);_(* \(#,##0\);_(* &quot;-&quot;??_);_(@_)"/>
    <numFmt numFmtId="166" formatCode="_ * #,##0.00_)\ _₫_ ;_ * \(#,##0.00\)\ _₫_ ;_ * &quot;-&quot;??_)\ _₫_ ;_ @_ "/>
    <numFmt numFmtId="167" formatCode="_-* #,##0.00_-;\-* #,##0.00_-;_-* &quot;-&quot;??_-;_-@_-"/>
  </numFmts>
  <fonts count="56" x14ac:knownFonts="1">
    <font>
      <sz val="8"/>
      <color indexed="8"/>
      <name val="Arial"/>
      <charset val="204"/>
    </font>
    <font>
      <sz val="11"/>
      <color theme="1"/>
      <name val="Calibri"/>
      <family val="2"/>
      <scheme val="minor"/>
    </font>
    <font>
      <sz val="10"/>
      <color indexed="8"/>
      <name val="Arial"/>
      <family val="2"/>
    </font>
    <font>
      <sz val="10"/>
      <name val="Arial"/>
      <family val="2"/>
    </font>
    <font>
      <sz val="12"/>
      <name val="Times New Roman"/>
      <family val="1"/>
    </font>
    <font>
      <b/>
      <sz val="12"/>
      <name val="Times New Roman"/>
      <family val="1"/>
    </font>
    <font>
      <b/>
      <sz val="14"/>
      <name val="Times New Roman"/>
      <family val="1"/>
    </font>
    <font>
      <b/>
      <sz val="12"/>
      <name val="VNI-Times"/>
    </font>
    <font>
      <b/>
      <u/>
      <sz val="12"/>
      <name val="Times New Roman"/>
      <family val="1"/>
    </font>
    <font>
      <b/>
      <sz val="8"/>
      <name val="Times New Roman"/>
      <family val="1"/>
    </font>
    <font>
      <sz val="10"/>
      <name val="Times New Roman"/>
      <family val="1"/>
    </font>
    <font>
      <sz val="13"/>
      <name val="Times New Roman"/>
      <family val="1"/>
    </font>
    <font>
      <b/>
      <i/>
      <sz val="12"/>
      <name val="Times New Roman"/>
      <family val="1"/>
    </font>
    <font>
      <sz val="11"/>
      <color theme="1"/>
      <name val="Calibri"/>
      <family val="2"/>
      <charset val="163"/>
      <scheme val="minor"/>
    </font>
    <font>
      <sz val="12"/>
      <name val="VNI-Times"/>
    </font>
    <font>
      <sz val="13"/>
      <color theme="1"/>
      <name val="Times New Roman"/>
      <family val="2"/>
    </font>
    <font>
      <sz val="8"/>
      <color indexed="8"/>
      <name val="Arial"/>
      <family val="2"/>
    </font>
    <font>
      <sz val="13"/>
      <color theme="1"/>
      <name val="Times New Roman"/>
      <family val="2"/>
      <charset val="163"/>
    </font>
    <font>
      <b/>
      <sz val="13"/>
      <name val="Times New Roman"/>
      <family val="1"/>
    </font>
    <font>
      <b/>
      <sz val="10"/>
      <name val="Times New Roman"/>
      <family val="1"/>
    </font>
    <font>
      <i/>
      <sz val="10"/>
      <name val="Times New Roman"/>
      <family val="1"/>
    </font>
    <font>
      <b/>
      <i/>
      <sz val="10"/>
      <name val="Times New Roman"/>
      <family val="1"/>
    </font>
    <font>
      <b/>
      <i/>
      <sz val="12"/>
      <color rgb="FF7030A0"/>
      <name val="Times New Roman"/>
      <family val="1"/>
    </font>
    <font>
      <sz val="10"/>
      <color rgb="FF0000FF"/>
      <name val="Times New Roman"/>
      <family val="1"/>
    </font>
    <font>
      <b/>
      <sz val="12"/>
      <color rgb="FFC00000"/>
      <name val="Times New Roman"/>
      <family val="1"/>
    </font>
    <font>
      <sz val="12"/>
      <color rgb="FF0000FF"/>
      <name val="Times New Roman"/>
      <family val="1"/>
    </font>
    <font>
      <b/>
      <u/>
      <sz val="12"/>
      <color rgb="FFFF00FF"/>
      <name val="Times New Roman"/>
      <family val="1"/>
    </font>
    <font>
      <b/>
      <sz val="12"/>
      <color rgb="FF7030A0"/>
      <name val="Times New Roman"/>
      <family val="1"/>
    </font>
    <font>
      <b/>
      <i/>
      <sz val="12"/>
      <color rgb="FF0000FF"/>
      <name val="Times New Roman"/>
      <family val="1"/>
    </font>
    <font>
      <b/>
      <i/>
      <sz val="12"/>
      <color rgb="FF006600"/>
      <name val="Times New Roman"/>
      <family val="1"/>
    </font>
    <font>
      <i/>
      <sz val="12"/>
      <name val="Times New Roman"/>
      <family val="1"/>
    </font>
    <font>
      <b/>
      <u/>
      <sz val="10"/>
      <color rgb="FFFF00FF"/>
      <name val="Times New Roman"/>
      <family val="1"/>
    </font>
    <font>
      <u/>
      <sz val="10"/>
      <color rgb="FFFF00FF"/>
      <name val="Times New Roman"/>
      <family val="1"/>
    </font>
    <font>
      <b/>
      <sz val="12"/>
      <color rgb="FFFF0000"/>
      <name val="Times New Roman"/>
      <family val="1"/>
    </font>
    <font>
      <b/>
      <sz val="10"/>
      <color rgb="FF7030A0"/>
      <name val="Times New Roman"/>
      <family val="1"/>
    </font>
    <font>
      <sz val="12"/>
      <color rgb="FFFF0000"/>
      <name val="Times New Roman"/>
      <family val="1"/>
    </font>
    <font>
      <sz val="10"/>
      <color rgb="FF00B0F0"/>
      <name val="Times New Roman"/>
      <family val="1"/>
    </font>
    <font>
      <b/>
      <sz val="12"/>
      <color rgb="FF00B0F0"/>
      <name val="Times New Roman"/>
      <family val="1"/>
    </font>
    <font>
      <b/>
      <sz val="12"/>
      <color rgb="FF0000FF"/>
      <name val="Times New Roman"/>
      <family val="1"/>
    </font>
    <font>
      <b/>
      <u/>
      <sz val="10"/>
      <color rgb="FFC00000"/>
      <name val="Times New Roman"/>
      <family val="1"/>
    </font>
    <font>
      <b/>
      <u/>
      <sz val="12"/>
      <color rgb="FFC00000"/>
      <name val="Times New Roman"/>
      <family val="1"/>
    </font>
    <font>
      <u/>
      <sz val="10"/>
      <color rgb="FFC00000"/>
      <name val="Times New Roman"/>
      <family val="1"/>
    </font>
    <font>
      <b/>
      <sz val="10"/>
      <color rgb="FF00B0F0"/>
      <name val="Times New Roman"/>
      <family val="1"/>
    </font>
    <font>
      <b/>
      <i/>
      <sz val="10"/>
      <color rgb="FF006600"/>
      <name val="Times New Roman"/>
      <family val="1"/>
    </font>
    <font>
      <i/>
      <sz val="13"/>
      <color rgb="FF0000FF"/>
      <name val="Times New Roman"/>
      <family val="1"/>
    </font>
    <font>
      <b/>
      <i/>
      <sz val="10"/>
      <color rgb="FF0000FF"/>
      <name val="Times New Roman"/>
      <family val="1"/>
    </font>
    <font>
      <b/>
      <u/>
      <sz val="12"/>
      <color rgb="FF0070C0"/>
      <name val="Times New Roman"/>
      <family val="1"/>
    </font>
    <font>
      <b/>
      <i/>
      <u/>
      <sz val="12"/>
      <color rgb="FF0070C0"/>
      <name val="Times New Roman"/>
      <family val="1"/>
    </font>
    <font>
      <i/>
      <sz val="12"/>
      <color rgb="FF7030A0"/>
      <name val="Times New Roman"/>
      <family val="1"/>
    </font>
    <font>
      <sz val="11"/>
      <color indexed="8"/>
      <name val="Calibri"/>
      <family val="2"/>
    </font>
    <font>
      <b/>
      <sz val="12"/>
      <color rgb="FF0070C0"/>
      <name val="Times New Roman"/>
      <family val="1"/>
    </font>
    <font>
      <i/>
      <sz val="12"/>
      <color rgb="FF0070C0"/>
      <name val="Times New Roman"/>
      <family val="1"/>
    </font>
    <font>
      <b/>
      <sz val="11"/>
      <color rgb="FF7030A0"/>
      <name val="Times New Roman"/>
      <family val="1"/>
    </font>
    <font>
      <sz val="12"/>
      <color rgb="FF7030A0"/>
      <name val="Times New Roman"/>
      <family val="1"/>
    </font>
    <font>
      <b/>
      <u/>
      <sz val="10"/>
      <name val="Times New Roman"/>
      <family val="1"/>
    </font>
    <font>
      <u/>
      <sz val="10"/>
      <name val="Times New Roman"/>
      <family val="1"/>
    </font>
  </fonts>
  <fills count="5">
    <fill>
      <patternFill patternType="none"/>
    </fill>
    <fill>
      <patternFill patternType="gray125"/>
    </fill>
    <fill>
      <patternFill patternType="solid">
        <fgColor rgb="FFCCFFCC"/>
        <bgColor indexed="64"/>
      </patternFill>
    </fill>
    <fill>
      <patternFill patternType="solid">
        <fgColor rgb="FFFFFF00"/>
        <bgColor indexed="64"/>
      </patternFill>
    </fill>
    <fill>
      <patternFill patternType="solid">
        <fgColor rgb="FFFF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23">
    <xf numFmtId="0" fontId="0" fillId="0" borderId="0" applyNumberFormat="0" applyFill="0" applyBorder="0" applyAlignment="0" applyProtection="0">
      <alignment vertical="top"/>
    </xf>
    <xf numFmtId="43" fontId="3" fillId="0" borderId="0" applyFont="0" applyFill="0" applyBorder="0" applyAlignment="0" applyProtection="0"/>
    <xf numFmtId="0" fontId="7" fillId="0" borderId="8" applyNumberFormat="0" applyFont="0" applyAlignment="0"/>
    <xf numFmtId="0" fontId="13" fillId="0" borderId="0"/>
    <xf numFmtId="0" fontId="14" fillId="0" borderId="0"/>
    <xf numFmtId="43" fontId="14" fillId="0" borderId="0" applyFont="0" applyFill="0" applyBorder="0" applyAlignment="0" applyProtection="0"/>
    <xf numFmtId="0" fontId="3" fillId="0" borderId="0"/>
    <xf numFmtId="0" fontId="3" fillId="0" borderId="0"/>
    <xf numFmtId="0" fontId="15" fillId="0" borderId="0"/>
    <xf numFmtId="43" fontId="15" fillId="0" borderId="0" applyFont="0" applyFill="0" applyBorder="0" applyAlignment="0" applyProtection="0"/>
    <xf numFmtId="164" fontId="13" fillId="0" borderId="0" applyFont="0" applyFill="0" applyBorder="0" applyAlignment="0" applyProtection="0"/>
    <xf numFmtId="0" fontId="16" fillId="0" borderId="0" applyNumberFormat="0" applyFill="0" applyBorder="0" applyAlignment="0" applyProtection="0">
      <alignment vertical="top"/>
    </xf>
    <xf numFmtId="0" fontId="16" fillId="0" borderId="0" applyNumberFormat="0" applyFill="0" applyBorder="0" applyAlignment="0" applyProtection="0">
      <alignment vertical="top"/>
    </xf>
    <xf numFmtId="43" fontId="15" fillId="0" borderId="0" applyFont="0" applyFill="0" applyBorder="0" applyAlignment="0" applyProtection="0"/>
    <xf numFmtId="0" fontId="17" fillId="0" borderId="0"/>
    <xf numFmtId="166" fontId="17" fillId="0" borderId="0" applyFont="0" applyFill="0" applyBorder="0" applyAlignment="0" applyProtection="0"/>
    <xf numFmtId="43" fontId="3" fillId="0" borderId="0" applyFont="0" applyFill="0" applyBorder="0" applyAlignment="0" applyProtection="0"/>
    <xf numFmtId="164" fontId="14" fillId="0" borderId="0" applyFont="0" applyFill="0" applyBorder="0" applyAlignment="0" applyProtection="0"/>
    <xf numFmtId="43" fontId="1" fillId="0" borderId="0" applyFont="0" applyFill="0" applyBorder="0" applyAlignment="0" applyProtection="0"/>
    <xf numFmtId="0" fontId="17" fillId="0" borderId="0"/>
    <xf numFmtId="0" fontId="13" fillId="0" borderId="0"/>
    <xf numFmtId="0" fontId="13" fillId="0" borderId="0"/>
    <xf numFmtId="167" fontId="49" fillId="0" borderId="0" applyFont="0" applyFill="0" applyBorder="0" applyAlignment="0" applyProtection="0"/>
  </cellStyleXfs>
  <cellXfs count="193">
    <xf numFmtId="0" fontId="2" fillId="0" borderId="0" xfId="0" applyNumberFormat="1" applyFont="1" applyFill="1" applyBorder="1" applyAlignment="1" applyProtection="1">
      <alignment horizontal="left"/>
      <protection locked="0"/>
    </xf>
    <xf numFmtId="0" fontId="10" fillId="0" borderId="0" xfId="0" applyNumberFormat="1" applyFont="1" applyFill="1" applyBorder="1" applyAlignment="1" applyProtection="1">
      <alignment horizontal="left"/>
      <protection locked="0"/>
    </xf>
    <xf numFmtId="3" fontId="10" fillId="0" borderId="0" xfId="0" applyNumberFormat="1" applyFont="1" applyFill="1" applyBorder="1" applyAlignment="1" applyProtection="1">
      <alignment horizontal="left"/>
      <protection locked="0"/>
    </xf>
    <xf numFmtId="0" fontId="4" fillId="0" borderId="0" xfId="0" applyNumberFormat="1" applyFont="1" applyFill="1" applyBorder="1" applyAlignment="1" applyProtection="1">
      <alignment horizontal="left" vertical="center"/>
      <protection locked="0"/>
    </xf>
    <xf numFmtId="3" fontId="10" fillId="0" borderId="0" xfId="0" applyNumberFormat="1" applyFont="1" applyFill="1" applyBorder="1" applyAlignment="1" applyProtection="1">
      <alignment horizontal="right"/>
      <protection locked="0"/>
    </xf>
    <xf numFmtId="0" fontId="10" fillId="0" borderId="0" xfId="0" applyNumberFormat="1" applyFont="1" applyFill="1" applyBorder="1" applyAlignment="1" applyProtection="1">
      <alignment horizontal="center" vertical="center"/>
      <protection locked="0"/>
    </xf>
    <xf numFmtId="0" fontId="19" fillId="0" borderId="0" xfId="0" applyNumberFormat="1" applyFont="1" applyFill="1" applyBorder="1" applyAlignment="1" applyProtection="1">
      <protection locked="0"/>
    </xf>
    <xf numFmtId="0" fontId="10" fillId="0" borderId="0" xfId="0" applyNumberFormat="1" applyFont="1" applyFill="1" applyBorder="1" applyAlignment="1" applyProtection="1">
      <alignment horizontal="left" vertical="center"/>
      <protection locked="0"/>
    </xf>
    <xf numFmtId="0" fontId="10" fillId="0" borderId="0" xfId="0" applyNumberFormat="1" applyFont="1" applyFill="1" applyBorder="1" applyAlignment="1" applyProtection="1">
      <protection locked="0"/>
    </xf>
    <xf numFmtId="3" fontId="10" fillId="0" borderId="0" xfId="0" applyNumberFormat="1" applyFont="1" applyFill="1" applyBorder="1" applyAlignment="1" applyProtection="1">
      <protection locked="0"/>
    </xf>
    <xf numFmtId="0" fontId="10" fillId="0" borderId="0" xfId="0" applyFont="1" applyFill="1" applyAlignment="1" applyProtection="1">
      <alignment horizontal="left" vertical="center" wrapText="1" shrinkToFit="1"/>
      <protection locked="0"/>
    </xf>
    <xf numFmtId="3" fontId="10" fillId="0" borderId="1" xfId="0" applyNumberFormat="1" applyFont="1" applyFill="1" applyBorder="1" applyAlignment="1" applyProtection="1">
      <alignment horizontal="center" vertical="center" wrapText="1" shrinkToFit="1"/>
      <protection locked="0"/>
    </xf>
    <xf numFmtId="0" fontId="21" fillId="0" borderId="1" xfId="0" applyFont="1" applyFill="1" applyBorder="1" applyAlignment="1" applyProtection="1">
      <alignment horizontal="center" vertical="center" wrapText="1" shrinkToFit="1"/>
      <protection locked="0"/>
    </xf>
    <xf numFmtId="0" fontId="21" fillId="0" borderId="1" xfId="0" applyFont="1" applyFill="1" applyBorder="1" applyAlignment="1" applyProtection="1">
      <alignment horizontal="left" vertical="center" wrapText="1" shrinkToFit="1"/>
      <protection locked="0"/>
    </xf>
    <xf numFmtId="3" fontId="21" fillId="0" borderId="1" xfId="0" applyNumberFormat="1" applyFont="1" applyFill="1" applyBorder="1" applyAlignment="1" applyProtection="1">
      <alignment horizontal="right" vertical="center" wrapText="1" shrinkToFit="1"/>
      <protection locked="0"/>
    </xf>
    <xf numFmtId="0" fontId="10" fillId="0" borderId="1" xfId="0" applyFont="1" applyFill="1" applyBorder="1" applyAlignment="1" applyProtection="1">
      <alignment horizontal="center" vertical="center" wrapText="1" shrinkToFit="1"/>
      <protection locked="0"/>
    </xf>
    <xf numFmtId="0" fontId="10" fillId="0" borderId="1" xfId="0" quotePrefix="1" applyFont="1" applyFill="1" applyBorder="1" applyAlignment="1" applyProtection="1">
      <alignment horizontal="center" vertical="center" wrapText="1" shrinkToFit="1"/>
      <protection locked="0"/>
    </xf>
    <xf numFmtId="0" fontId="10" fillId="0" borderId="1" xfId="0" applyFont="1" applyFill="1" applyBorder="1" applyAlignment="1" applyProtection="1">
      <alignment horizontal="left" vertical="center" wrapText="1" shrinkToFit="1"/>
      <protection locked="0"/>
    </xf>
    <xf numFmtId="3" fontId="10" fillId="0" borderId="1" xfId="0" applyNumberFormat="1" applyFont="1" applyFill="1" applyBorder="1" applyAlignment="1" applyProtection="1">
      <alignment horizontal="right" vertical="center" wrapText="1" shrinkToFit="1"/>
      <protection locked="0"/>
    </xf>
    <xf numFmtId="0" fontId="4" fillId="0" borderId="1" xfId="0" applyFont="1" applyFill="1" applyBorder="1" applyAlignment="1" applyProtection="1">
      <alignment horizontal="left" vertical="center" wrapText="1" shrinkToFit="1"/>
      <protection locked="0"/>
    </xf>
    <xf numFmtId="3" fontId="10" fillId="0" borderId="1" xfId="0" applyNumberFormat="1" applyFont="1" applyFill="1" applyBorder="1" applyAlignment="1" applyProtection="1">
      <alignment horizontal="left" vertical="center"/>
      <protection locked="0"/>
    </xf>
    <xf numFmtId="3" fontId="10" fillId="0" borderId="1" xfId="0" applyNumberFormat="1" applyFont="1" applyFill="1" applyBorder="1" applyAlignment="1" applyProtection="1">
      <alignment horizontal="right" vertical="center"/>
      <protection locked="0"/>
    </xf>
    <xf numFmtId="3" fontId="10" fillId="0" borderId="0" xfId="0" applyNumberFormat="1" applyFont="1" applyFill="1" applyAlignment="1" applyProtection="1">
      <alignment horizontal="center" vertical="center" wrapText="1" shrinkToFit="1"/>
      <protection locked="0"/>
    </xf>
    <xf numFmtId="0" fontId="10" fillId="2" borderId="0" xfId="0" applyNumberFormat="1" applyFont="1" applyFill="1" applyBorder="1" applyAlignment="1" applyProtection="1">
      <alignment horizontal="left"/>
      <protection locked="0"/>
    </xf>
    <xf numFmtId="3" fontId="10" fillId="2" borderId="0" xfId="0" applyNumberFormat="1" applyFont="1" applyFill="1" applyBorder="1" applyAlignment="1" applyProtection="1">
      <alignment horizontal="left"/>
      <protection locked="0"/>
    </xf>
    <xf numFmtId="3" fontId="10" fillId="2" borderId="0" xfId="0" applyNumberFormat="1" applyFont="1" applyFill="1" applyBorder="1" applyAlignment="1" applyProtection="1">
      <protection locked="0"/>
    </xf>
    <xf numFmtId="0" fontId="10" fillId="2" borderId="0" xfId="0" applyNumberFormat="1" applyFont="1" applyFill="1" applyBorder="1" applyAlignment="1" applyProtection="1">
      <protection locked="0"/>
    </xf>
    <xf numFmtId="3" fontId="21" fillId="2" borderId="1" xfId="0" applyNumberFormat="1" applyFont="1" applyFill="1" applyBorder="1" applyAlignment="1" applyProtection="1">
      <alignment horizontal="right" vertical="center" wrapText="1" shrinkToFit="1"/>
      <protection locked="0"/>
    </xf>
    <xf numFmtId="3" fontId="10" fillId="2" borderId="1" xfId="0" applyNumberFormat="1" applyFont="1" applyFill="1" applyBorder="1" applyAlignment="1" applyProtection="1">
      <alignment horizontal="right" vertical="center" wrapText="1" shrinkToFit="1"/>
      <protection locked="0"/>
    </xf>
    <xf numFmtId="3" fontId="31" fillId="2" borderId="1" xfId="0" applyNumberFormat="1" applyFont="1" applyFill="1" applyBorder="1" applyAlignment="1" applyProtection="1">
      <alignment horizontal="right" vertical="center" wrapText="1" shrinkToFit="1"/>
      <protection locked="0"/>
    </xf>
    <xf numFmtId="3" fontId="34" fillId="2" borderId="1" xfId="0" applyNumberFormat="1" applyFont="1" applyFill="1" applyBorder="1" applyAlignment="1" applyProtection="1">
      <alignment horizontal="right" vertical="center" wrapText="1" shrinkToFit="1"/>
      <protection locked="0"/>
    </xf>
    <xf numFmtId="3" fontId="19" fillId="2" borderId="1" xfId="1" applyNumberFormat="1" applyFont="1" applyFill="1" applyBorder="1" applyAlignment="1" applyProtection="1">
      <alignment horizontal="right" vertical="center" wrapText="1" shrinkToFit="1"/>
      <protection locked="0"/>
    </xf>
    <xf numFmtId="3" fontId="21" fillId="3" borderId="1" xfId="0" applyNumberFormat="1" applyFont="1" applyFill="1" applyBorder="1" applyAlignment="1" applyProtection="1">
      <alignment horizontal="right" vertical="center" wrapText="1" shrinkToFit="1"/>
      <protection locked="0"/>
    </xf>
    <xf numFmtId="3" fontId="39" fillId="2" borderId="1" xfId="0" applyNumberFormat="1" applyFont="1" applyFill="1" applyBorder="1" applyAlignment="1" applyProtection="1">
      <alignment horizontal="right" vertical="center" wrapText="1" shrinkToFit="1"/>
      <protection locked="0"/>
    </xf>
    <xf numFmtId="3" fontId="42" fillId="2" borderId="1" xfId="0" applyNumberFormat="1" applyFont="1" applyFill="1" applyBorder="1" applyAlignment="1" applyProtection="1">
      <alignment horizontal="right" vertical="center" wrapText="1" shrinkToFit="1"/>
      <protection locked="0"/>
    </xf>
    <xf numFmtId="3" fontId="43" fillId="2" borderId="1" xfId="1" applyNumberFormat="1" applyFont="1" applyFill="1" applyBorder="1" applyAlignment="1" applyProtection="1">
      <alignment horizontal="right" vertical="center" wrapText="1" shrinkToFit="1"/>
      <protection locked="0"/>
    </xf>
    <xf numFmtId="0" fontId="21" fillId="4" borderId="1" xfId="0" applyFont="1" applyFill="1" applyBorder="1" applyAlignment="1" applyProtection="1">
      <alignment horizontal="center" vertical="center" wrapText="1" shrinkToFit="1"/>
      <protection locked="0"/>
    </xf>
    <xf numFmtId="0" fontId="21" fillId="4" borderId="1" xfId="0" applyFont="1" applyFill="1" applyBorder="1" applyAlignment="1" applyProtection="1">
      <alignment horizontal="left" vertical="center" wrapText="1" shrinkToFit="1"/>
      <protection locked="0"/>
    </xf>
    <xf numFmtId="3" fontId="21" fillId="4" borderId="1" xfId="0" applyNumberFormat="1" applyFont="1" applyFill="1" applyBorder="1" applyAlignment="1" applyProtection="1">
      <alignment horizontal="right" vertical="center" wrapText="1" shrinkToFit="1"/>
      <protection locked="0"/>
    </xf>
    <xf numFmtId="0" fontId="31" fillId="4" borderId="1" xfId="0" applyFont="1" applyFill="1" applyBorder="1" applyAlignment="1" applyProtection="1">
      <alignment horizontal="center" vertical="center" wrapText="1" shrinkToFit="1"/>
      <protection locked="0"/>
    </xf>
    <xf numFmtId="0" fontId="26" fillId="4" borderId="1" xfId="0" applyFont="1" applyFill="1" applyBorder="1" applyAlignment="1" applyProtection="1">
      <alignment horizontal="left" vertical="center" wrapText="1" shrinkToFit="1"/>
      <protection locked="0"/>
    </xf>
    <xf numFmtId="3" fontId="31" fillId="4" borderId="1" xfId="0" applyNumberFormat="1" applyFont="1" applyFill="1" applyBorder="1" applyAlignment="1" applyProtection="1">
      <alignment horizontal="right" vertical="center" wrapText="1" shrinkToFit="1"/>
      <protection locked="0"/>
    </xf>
    <xf numFmtId="0" fontId="42" fillId="4" borderId="1" xfId="0" applyFont="1" applyFill="1" applyBorder="1" applyAlignment="1" applyProtection="1">
      <alignment horizontal="center" vertical="center" wrapText="1" shrinkToFit="1"/>
      <protection locked="0"/>
    </xf>
    <xf numFmtId="0" fontId="37" fillId="4" borderId="1" xfId="0" applyFont="1" applyFill="1" applyBorder="1" applyAlignment="1" applyProtection="1">
      <alignment horizontal="left" vertical="center" wrapText="1" shrinkToFit="1"/>
      <protection locked="0"/>
    </xf>
    <xf numFmtId="3" fontId="42" fillId="4" borderId="1" xfId="0" applyNumberFormat="1" applyFont="1" applyFill="1" applyBorder="1" applyAlignment="1" applyProtection="1">
      <alignment horizontal="right" vertical="center" wrapText="1" shrinkToFit="1"/>
      <protection locked="0"/>
    </xf>
    <xf numFmtId="0" fontId="19" fillId="4" borderId="1" xfId="0" applyFont="1" applyFill="1" applyBorder="1" applyAlignment="1" applyProtection="1">
      <alignment horizontal="center" vertical="center" wrapText="1" shrinkToFit="1"/>
      <protection locked="0"/>
    </xf>
    <xf numFmtId="0" fontId="5" fillId="4" borderId="1" xfId="0" applyFont="1" applyFill="1" applyBorder="1" applyAlignment="1" applyProtection="1">
      <alignment horizontal="left" vertical="center" wrapText="1" shrinkToFit="1"/>
      <protection locked="0"/>
    </xf>
    <xf numFmtId="3" fontId="19" fillId="4" borderId="1" xfId="1" applyNumberFormat="1" applyFont="1" applyFill="1" applyBorder="1" applyAlignment="1" applyProtection="1">
      <alignment horizontal="right" vertical="center" wrapText="1" shrinkToFit="1"/>
      <protection locked="0"/>
    </xf>
    <xf numFmtId="0" fontId="43" fillId="4" borderId="1" xfId="0" applyFont="1" applyFill="1" applyBorder="1" applyAlignment="1" applyProtection="1">
      <alignment horizontal="center" vertical="center" wrapText="1" shrinkToFit="1"/>
      <protection locked="0"/>
    </xf>
    <xf numFmtId="0" fontId="43" fillId="4" borderId="1" xfId="0" applyFont="1" applyFill="1" applyBorder="1" applyAlignment="1" applyProtection="1">
      <alignment horizontal="left" vertical="center" wrapText="1" shrinkToFit="1"/>
      <protection locked="0"/>
    </xf>
    <xf numFmtId="3" fontId="43" fillId="4" borderId="1" xfId="1" applyNumberFormat="1" applyFont="1" applyFill="1" applyBorder="1" applyAlignment="1" applyProtection="1">
      <alignment horizontal="right" vertical="center" wrapText="1" shrinkToFit="1"/>
      <protection locked="0"/>
    </xf>
    <xf numFmtId="0" fontId="39" fillId="4" borderId="1" xfId="0" applyFont="1" applyFill="1" applyBorder="1" applyAlignment="1" applyProtection="1">
      <alignment horizontal="center" vertical="center" wrapText="1" shrinkToFit="1"/>
      <protection locked="0"/>
    </xf>
    <xf numFmtId="0" fontId="40" fillId="4" borderId="1" xfId="0" applyFont="1" applyFill="1" applyBorder="1" applyAlignment="1" applyProtection="1">
      <alignment horizontal="left" vertical="center" wrapText="1" shrinkToFit="1"/>
      <protection locked="0"/>
    </xf>
    <xf numFmtId="3" fontId="39" fillId="4" borderId="1" xfId="0" applyNumberFormat="1" applyFont="1" applyFill="1" applyBorder="1" applyAlignment="1" applyProtection="1">
      <alignment horizontal="right" vertical="center" wrapText="1" shrinkToFit="1"/>
      <protection locked="0"/>
    </xf>
    <xf numFmtId="0" fontId="34" fillId="4" borderId="1" xfId="0" applyFont="1" applyFill="1" applyBorder="1" applyAlignment="1" applyProtection="1">
      <alignment horizontal="center" vertical="center" wrapText="1" shrinkToFit="1"/>
      <protection locked="0"/>
    </xf>
    <xf numFmtId="0" fontId="27" fillId="4" borderId="1" xfId="0" applyFont="1" applyFill="1" applyBorder="1" applyAlignment="1" applyProtection="1">
      <alignment horizontal="left" vertical="center" wrapText="1" shrinkToFit="1"/>
      <protection locked="0"/>
    </xf>
    <xf numFmtId="3" fontId="34" fillId="4" borderId="1" xfId="0" applyNumberFormat="1" applyFont="1" applyFill="1" applyBorder="1" applyAlignment="1" applyProtection="1">
      <alignment horizontal="right" vertical="center" wrapText="1" shrinkToFit="1"/>
      <protection locked="0"/>
    </xf>
    <xf numFmtId="0" fontId="12" fillId="4" borderId="1" xfId="0" applyFont="1" applyFill="1" applyBorder="1" applyAlignment="1" applyProtection="1">
      <alignment horizontal="left" vertical="center" wrapText="1" shrinkToFit="1"/>
      <protection locked="0"/>
    </xf>
    <xf numFmtId="3" fontId="10" fillId="0" borderId="0" xfId="0" applyNumberFormat="1" applyFont="1" applyFill="1" applyBorder="1" applyAlignment="1" applyProtection="1">
      <alignment horizontal="left"/>
      <protection locked="0"/>
    </xf>
    <xf numFmtId="0" fontId="39" fillId="4" borderId="1" xfId="0" quotePrefix="1" applyFont="1" applyFill="1" applyBorder="1" applyAlignment="1" applyProtection="1">
      <alignment horizontal="center" vertical="center" wrapText="1" shrinkToFit="1"/>
      <protection locked="0"/>
    </xf>
    <xf numFmtId="0" fontId="34" fillId="4" borderId="1" xfId="0" quotePrefix="1" applyFont="1" applyFill="1" applyBorder="1" applyAlignment="1" applyProtection="1">
      <alignment horizontal="center" vertical="center" wrapText="1" shrinkToFit="1"/>
      <protection locked="0"/>
    </xf>
    <xf numFmtId="3" fontId="19" fillId="0" borderId="0" xfId="0" applyNumberFormat="1" applyFont="1" applyFill="1" applyBorder="1" applyAlignment="1" applyProtection="1">
      <protection locked="0"/>
    </xf>
    <xf numFmtId="0" fontId="21" fillId="3" borderId="1" xfId="0" applyFont="1" applyFill="1" applyBorder="1" applyAlignment="1" applyProtection="1">
      <alignment horizontal="center" vertical="center" wrapText="1" shrinkToFit="1"/>
      <protection locked="0"/>
    </xf>
    <xf numFmtId="0" fontId="21" fillId="3" borderId="1" xfId="0" applyFont="1" applyFill="1" applyBorder="1" applyAlignment="1" applyProtection="1">
      <alignment horizontal="left" vertical="center" wrapText="1" shrinkToFit="1"/>
      <protection locked="0"/>
    </xf>
    <xf numFmtId="0" fontId="11" fillId="0" borderId="0" xfId="0" applyFont="1" applyAlignment="1">
      <alignment vertical="center"/>
    </xf>
    <xf numFmtId="0" fontId="11" fillId="0" borderId="0" xfId="0" applyFont="1" applyAlignment="1"/>
    <xf numFmtId="0" fontId="4" fillId="0" borderId="0" xfId="0" applyFont="1" applyAlignment="1"/>
    <xf numFmtId="0" fontId="30" fillId="0" borderId="0" xfId="0" applyFont="1" applyAlignment="1">
      <alignment horizontal="right"/>
    </xf>
    <xf numFmtId="0" fontId="4" fillId="0" borderId="0" xfId="0" applyFont="1" applyAlignment="1">
      <alignment vertical="center"/>
    </xf>
    <xf numFmtId="3" fontId="23" fillId="0" borderId="1" xfId="21" applyNumberFormat="1" applyFont="1" applyBorder="1" applyAlignment="1">
      <alignment horizontal="center" vertical="center" wrapText="1"/>
    </xf>
    <xf numFmtId="0" fontId="10" fillId="0" borderId="0" xfId="0" applyFont="1" applyAlignment="1">
      <alignment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33" fillId="0" borderId="6" xfId="0" applyFont="1" applyBorder="1" applyAlignment="1">
      <alignment horizontal="center" vertical="center"/>
    </xf>
    <xf numFmtId="165" fontId="33" fillId="0" borderId="6" xfId="15" applyNumberFormat="1" applyFont="1" applyFill="1" applyBorder="1" applyAlignment="1">
      <alignment vertical="center"/>
    </xf>
    <xf numFmtId="0" fontId="35" fillId="0" borderId="0" xfId="0" applyFont="1" applyAlignment="1">
      <alignment vertical="center"/>
    </xf>
    <xf numFmtId="0" fontId="24" fillId="0" borderId="7" xfId="0" applyFont="1" applyBorder="1" applyAlignment="1">
      <alignment vertical="center"/>
    </xf>
    <xf numFmtId="165" fontId="24" fillId="0" borderId="7" xfId="15" applyNumberFormat="1" applyFont="1" applyFill="1" applyBorder="1" applyAlignment="1">
      <alignment vertical="center"/>
    </xf>
    <xf numFmtId="0" fontId="24" fillId="0" borderId="0" xfId="0" applyFont="1" applyAlignment="1">
      <alignment vertical="center"/>
    </xf>
    <xf numFmtId="0" fontId="12" fillId="0" borderId="7" xfId="0" applyFont="1" applyBorder="1" applyAlignment="1">
      <alignment vertical="center"/>
    </xf>
    <xf numFmtId="165" fontId="12" fillId="0" borderId="7" xfId="15" applyNumberFormat="1" applyFont="1" applyFill="1" applyBorder="1" applyAlignment="1">
      <alignment vertical="center"/>
    </xf>
    <xf numFmtId="0" fontId="12" fillId="0" borderId="0" xfId="0" applyFont="1" applyAlignment="1">
      <alignment vertical="center"/>
    </xf>
    <xf numFmtId="3" fontId="4" fillId="0" borderId="7" xfId="6" applyNumberFormat="1" applyFont="1" applyBorder="1" applyAlignment="1">
      <alignment vertical="center" wrapText="1"/>
    </xf>
    <xf numFmtId="3" fontId="4" fillId="0" borderId="7" xfId="6" applyNumberFormat="1" applyFont="1" applyBorder="1" applyAlignment="1">
      <alignment vertical="center"/>
    </xf>
    <xf numFmtId="165" fontId="5" fillId="0" borderId="7" xfId="15" applyNumberFormat="1" applyFont="1" applyFill="1" applyBorder="1" applyAlignment="1">
      <alignment vertical="center"/>
    </xf>
    <xf numFmtId="0" fontId="5" fillId="0" borderId="0" xfId="0" applyFont="1" applyAlignment="1">
      <alignment vertical="center"/>
    </xf>
    <xf numFmtId="3" fontId="4" fillId="0" borderId="7" xfId="0" applyNumberFormat="1" applyFont="1" applyBorder="1" applyAlignment="1">
      <alignment vertical="center"/>
    </xf>
    <xf numFmtId="165" fontId="4" fillId="0" borderId="7" xfId="15" applyNumberFormat="1" applyFont="1" applyFill="1" applyBorder="1" applyAlignment="1">
      <alignment vertical="center"/>
    </xf>
    <xf numFmtId="165" fontId="24" fillId="0" borderId="10" xfId="15" applyNumberFormat="1" applyFont="1" applyFill="1" applyBorder="1" applyAlignment="1">
      <alignment vertical="center"/>
    </xf>
    <xf numFmtId="0" fontId="24" fillId="0" borderId="7" xfId="0" applyFont="1" applyBorder="1" applyAlignment="1">
      <alignment vertical="center" wrapText="1"/>
    </xf>
    <xf numFmtId="165" fontId="24" fillId="0" borderId="7" xfId="0" applyNumberFormat="1" applyFont="1" applyBorder="1" applyAlignment="1">
      <alignment vertical="center"/>
    </xf>
    <xf numFmtId="0" fontId="46" fillId="0" borderId="7" xfId="0" applyFont="1" applyBorder="1" applyAlignment="1">
      <alignment vertical="center"/>
    </xf>
    <xf numFmtId="165" fontId="46" fillId="0" borderId="7" xfId="15" applyNumberFormat="1" applyFont="1" applyFill="1" applyBorder="1" applyAlignment="1">
      <alignment vertical="center"/>
    </xf>
    <xf numFmtId="0" fontId="47" fillId="0" borderId="0" xfId="0" applyFont="1" applyAlignment="1">
      <alignment vertical="center"/>
    </xf>
    <xf numFmtId="165" fontId="47" fillId="0" borderId="0" xfId="0" applyNumberFormat="1" applyFont="1" applyAlignment="1">
      <alignment vertical="center"/>
    </xf>
    <xf numFmtId="0" fontId="5" fillId="0" borderId="7" xfId="0" applyFont="1" applyBorder="1" applyAlignment="1">
      <alignment vertical="center"/>
    </xf>
    <xf numFmtId="165" fontId="38" fillId="0" borderId="7" xfId="15" applyNumberFormat="1" applyFont="1" applyFill="1" applyBorder="1" applyAlignment="1">
      <alignment vertical="center"/>
    </xf>
    <xf numFmtId="0" fontId="28" fillId="0" borderId="7" xfId="0" applyFont="1" applyBorder="1" applyAlignment="1">
      <alignment vertical="center"/>
    </xf>
    <xf numFmtId="165" fontId="28" fillId="0" borderId="7" xfId="15" applyNumberFormat="1" applyFont="1" applyFill="1" applyBorder="1" applyAlignment="1">
      <alignment vertical="center"/>
    </xf>
    <xf numFmtId="165" fontId="28" fillId="0" borderId="0" xfId="0" applyNumberFormat="1" applyFont="1" applyAlignment="1">
      <alignment vertical="center"/>
    </xf>
    <xf numFmtId="0" fontId="28" fillId="0" borderId="0" xfId="0" applyFont="1" applyAlignment="1">
      <alignment vertical="center"/>
    </xf>
    <xf numFmtId="0" fontId="4" fillId="0" borderId="7" xfId="0" applyFont="1" applyBorder="1" applyAlignment="1">
      <alignment vertical="center"/>
    </xf>
    <xf numFmtId="3" fontId="4" fillId="0" borderId="7" xfId="15" applyNumberFormat="1" applyFont="1" applyFill="1" applyBorder="1" applyAlignment="1">
      <alignment vertical="center"/>
    </xf>
    <xf numFmtId="165" fontId="4" fillId="0" borderId="0" xfId="0" applyNumberFormat="1" applyFont="1" applyAlignment="1">
      <alignment vertical="center"/>
    </xf>
    <xf numFmtId="0" fontId="4" fillId="0" borderId="7" xfId="0" applyFont="1" applyBorder="1" applyAlignment="1">
      <alignment vertical="center" wrapText="1"/>
    </xf>
    <xf numFmtId="3" fontId="28" fillId="0" borderId="7" xfId="15" applyNumberFormat="1" applyFont="1" applyFill="1" applyBorder="1" applyAlignment="1">
      <alignment vertical="center" wrapText="1"/>
    </xf>
    <xf numFmtId="165" fontId="4" fillId="0" borderId="7" xfId="15" applyNumberFormat="1" applyFont="1" applyFill="1" applyBorder="1" applyAlignment="1">
      <alignment vertical="center" wrapText="1"/>
    </xf>
    <xf numFmtId="0" fontId="27" fillId="0" borderId="7" xfId="0" applyFont="1" applyBorder="1" applyAlignment="1">
      <alignment vertical="center"/>
    </xf>
    <xf numFmtId="165" fontId="27" fillId="0" borderId="7" xfId="15" applyNumberFormat="1" applyFont="1" applyFill="1" applyBorder="1" applyAlignment="1">
      <alignment vertical="center"/>
    </xf>
    <xf numFmtId="0" fontId="48" fillId="0" borderId="0" xfId="0" applyFont="1" applyAlignment="1">
      <alignment vertical="center"/>
    </xf>
    <xf numFmtId="0" fontId="5" fillId="0" borderId="7" xfId="0" applyFont="1" applyBorder="1" applyAlignment="1">
      <alignment vertical="center" wrapText="1"/>
    </xf>
    <xf numFmtId="165" fontId="5" fillId="0" borderId="0" xfId="0" applyNumberFormat="1" applyFont="1" applyAlignment="1">
      <alignment vertical="center"/>
    </xf>
    <xf numFmtId="0" fontId="29" fillId="0" borderId="7" xfId="0" applyFont="1" applyBorder="1" applyAlignment="1">
      <alignment vertical="center"/>
    </xf>
    <xf numFmtId="165" fontId="29" fillId="0" borderId="7" xfId="15" applyNumberFormat="1" applyFont="1" applyFill="1" applyBorder="1" applyAlignment="1">
      <alignment vertical="center"/>
    </xf>
    <xf numFmtId="0" fontId="29" fillId="0" borderId="0" xfId="0" applyFont="1" applyAlignment="1">
      <alignment vertical="center"/>
    </xf>
    <xf numFmtId="3" fontId="29" fillId="0" borderId="7" xfId="15" applyNumberFormat="1" applyFont="1" applyFill="1" applyBorder="1" applyAlignment="1">
      <alignment vertical="center" wrapText="1"/>
    </xf>
    <xf numFmtId="3" fontId="4" fillId="0" borderId="7" xfId="15" applyNumberFormat="1" applyFont="1" applyFill="1" applyBorder="1" applyAlignment="1">
      <alignment vertical="center" wrapText="1"/>
    </xf>
    <xf numFmtId="0" fontId="22" fillId="0" borderId="0" xfId="0" applyFont="1" applyAlignment="1">
      <alignment vertical="center"/>
    </xf>
    <xf numFmtId="165" fontId="5" fillId="0" borderId="7" xfId="0" applyNumberFormat="1" applyFont="1" applyBorder="1" applyAlignment="1">
      <alignment vertical="center"/>
    </xf>
    <xf numFmtId="0" fontId="12" fillId="0" borderId="7" xfId="0" quotePrefix="1" applyFont="1" applyBorder="1" applyAlignment="1">
      <alignment vertical="center" wrapText="1"/>
    </xf>
    <xf numFmtId="165" fontId="12" fillId="0" borderId="7" xfId="0" applyNumberFormat="1" applyFont="1" applyBorder="1" applyAlignment="1">
      <alignment vertical="center"/>
    </xf>
    <xf numFmtId="165" fontId="4" fillId="0" borderId="7" xfId="22" quotePrefix="1" applyNumberFormat="1" applyFont="1" applyFill="1" applyBorder="1" applyAlignment="1">
      <alignment vertical="center" wrapText="1"/>
    </xf>
    <xf numFmtId="165" fontId="12" fillId="0" borderId="7" xfId="22" quotePrefix="1" applyNumberFormat="1" applyFont="1" applyFill="1" applyBorder="1" applyAlignment="1">
      <alignment vertical="center" wrapText="1"/>
    </xf>
    <xf numFmtId="165" fontId="30" fillId="0" borderId="7" xfId="15" applyNumberFormat="1" applyFont="1" applyFill="1" applyBorder="1" applyAlignment="1">
      <alignment vertical="center"/>
    </xf>
    <xf numFmtId="0" fontId="30" fillId="0" borderId="0" xfId="0" applyFont="1" applyAlignment="1">
      <alignment vertical="center"/>
    </xf>
    <xf numFmtId="0" fontId="50" fillId="0" borderId="7" xfId="0" applyFont="1" applyBorder="1" applyAlignment="1">
      <alignment vertical="center" wrapText="1"/>
    </xf>
    <xf numFmtId="165" fontId="50" fillId="0" borderId="7" xfId="15" applyNumberFormat="1" applyFont="1" applyFill="1" applyBorder="1" applyAlignment="1">
      <alignment vertical="center"/>
    </xf>
    <xf numFmtId="0" fontId="51" fillId="0" borderId="0" xfId="0" applyFont="1" applyAlignment="1">
      <alignment vertical="center"/>
    </xf>
    <xf numFmtId="0" fontId="52" fillId="0" borderId="7" xfId="0" quotePrefix="1" applyFont="1" applyBorder="1" applyAlignment="1">
      <alignment vertical="center"/>
    </xf>
    <xf numFmtId="0" fontId="53" fillId="0" borderId="0" xfId="0" applyFont="1" applyAlignment="1">
      <alignment vertical="center"/>
    </xf>
    <xf numFmtId="165" fontId="12" fillId="0" borderId="7" xfId="15" quotePrefix="1" applyNumberFormat="1" applyFont="1" applyFill="1" applyBorder="1" applyAlignment="1">
      <alignment vertical="center" wrapText="1"/>
    </xf>
    <xf numFmtId="3" fontId="12" fillId="0" borderId="7" xfId="15" applyNumberFormat="1" applyFont="1" applyFill="1" applyBorder="1" applyAlignment="1">
      <alignment vertical="center"/>
    </xf>
    <xf numFmtId="165" fontId="4" fillId="0" borderId="7" xfId="15" quotePrefix="1" applyNumberFormat="1" applyFont="1" applyFill="1" applyBorder="1" applyAlignment="1">
      <alignment vertical="center" wrapText="1"/>
    </xf>
    <xf numFmtId="0" fontId="5" fillId="0" borderId="9" xfId="0" applyFont="1" applyBorder="1" applyAlignment="1"/>
    <xf numFmtId="0" fontId="4" fillId="0" borderId="9" xfId="0" applyFont="1" applyBorder="1" applyAlignment="1"/>
    <xf numFmtId="0" fontId="5" fillId="0" borderId="0" xfId="0" applyFont="1" applyAlignment="1"/>
    <xf numFmtId="165" fontId="33" fillId="2" borderId="7" xfId="15" applyNumberFormat="1" applyFont="1" applyFill="1" applyBorder="1" applyAlignment="1">
      <alignment vertical="center"/>
    </xf>
    <xf numFmtId="0" fontId="36" fillId="4" borderId="0" xfId="0" applyNumberFormat="1" applyFont="1" applyFill="1" applyBorder="1" applyAlignment="1" applyProtection="1">
      <alignment horizontal="left" vertical="center"/>
      <protection locked="0"/>
    </xf>
    <xf numFmtId="0" fontId="41" fillId="4" borderId="0" xfId="0" applyNumberFormat="1" applyFont="1" applyFill="1" applyBorder="1" applyAlignment="1" applyProtection="1">
      <alignment horizontal="left" vertical="center"/>
      <protection locked="0"/>
    </xf>
    <xf numFmtId="0" fontId="34" fillId="4" borderId="0" xfId="0" applyNumberFormat="1" applyFont="1" applyFill="1" applyBorder="1" applyAlignment="1" applyProtection="1">
      <alignment horizontal="left" vertical="center"/>
      <protection locked="0"/>
    </xf>
    <xf numFmtId="0" fontId="21" fillId="4" borderId="0" xfId="0" applyNumberFormat="1" applyFont="1" applyFill="1" applyBorder="1" applyAlignment="1" applyProtection="1">
      <alignment horizontal="left" vertical="center"/>
      <protection locked="0"/>
    </xf>
    <xf numFmtId="3" fontId="10" fillId="0" borderId="1" xfId="0" applyNumberFormat="1" applyFont="1" applyFill="1" applyBorder="1" applyAlignment="1" applyProtection="1">
      <alignment vertical="center"/>
      <protection locked="0"/>
    </xf>
    <xf numFmtId="0" fontId="20" fillId="4" borderId="0" xfId="0" applyNumberFormat="1" applyFont="1" applyFill="1" applyBorder="1" applyAlignment="1" applyProtection="1">
      <alignment horizontal="left" vertical="center"/>
      <protection locked="0"/>
    </xf>
    <xf numFmtId="0" fontId="20" fillId="3" borderId="0" xfId="0" applyNumberFormat="1" applyFont="1" applyFill="1" applyBorder="1" applyAlignment="1" applyProtection="1">
      <alignment horizontal="left" vertical="center"/>
      <protection locked="0"/>
    </xf>
    <xf numFmtId="0" fontId="32" fillId="4" borderId="0" xfId="0" applyNumberFormat="1" applyFont="1" applyFill="1" applyBorder="1" applyAlignment="1" applyProtection="1">
      <alignment horizontal="left" vertical="center"/>
      <protection locked="0"/>
    </xf>
    <xf numFmtId="0" fontId="20" fillId="0" borderId="0" xfId="0" applyNumberFormat="1" applyFont="1" applyFill="1" applyBorder="1" applyAlignment="1" applyProtection="1">
      <alignment horizontal="left" vertical="center"/>
      <protection locked="0"/>
    </xf>
    <xf numFmtId="0" fontId="19" fillId="4" borderId="0" xfId="0" applyNumberFormat="1" applyFont="1" applyFill="1" applyBorder="1" applyAlignment="1" applyProtection="1">
      <alignment horizontal="left" vertical="center"/>
      <protection locked="0"/>
    </xf>
    <xf numFmtId="0" fontId="43" fillId="4" borderId="0" xfId="0" applyNumberFormat="1" applyFont="1" applyFill="1" applyBorder="1" applyAlignment="1" applyProtection="1">
      <alignment horizontal="left" vertical="center"/>
      <protection locked="0"/>
    </xf>
    <xf numFmtId="0" fontId="9" fillId="0" borderId="1" xfId="0" applyFont="1" applyFill="1" applyBorder="1" applyAlignment="1" applyProtection="1">
      <alignment horizontal="center" vertical="center" wrapText="1" shrinkToFit="1"/>
      <protection locked="0"/>
    </xf>
    <xf numFmtId="3" fontId="9" fillId="0" borderId="1" xfId="0" applyNumberFormat="1" applyFont="1" applyFill="1" applyBorder="1" applyAlignment="1" applyProtection="1">
      <alignment horizontal="center" vertical="center" wrapText="1" shrinkToFit="1"/>
      <protection locked="0"/>
    </xf>
    <xf numFmtId="0" fontId="9" fillId="0" borderId="0" xfId="0" applyNumberFormat="1" applyFont="1" applyFill="1" applyBorder="1" applyAlignment="1" applyProtection="1">
      <alignment horizontal="center" vertical="center"/>
      <protection locked="0"/>
    </xf>
    <xf numFmtId="0" fontId="33" fillId="2" borderId="7" xfId="0" applyFont="1" applyFill="1" applyBorder="1" applyAlignment="1">
      <alignment horizontal="center" vertical="center"/>
    </xf>
    <xf numFmtId="0" fontId="33" fillId="2" borderId="0" xfId="0" applyFont="1" applyFill="1" applyAlignment="1">
      <alignment vertical="center"/>
    </xf>
    <xf numFmtId="165" fontId="33" fillId="2" borderId="0" xfId="0" applyNumberFormat="1" applyFont="1" applyFill="1" applyAlignment="1">
      <alignment vertical="center"/>
    </xf>
    <xf numFmtId="3" fontId="10" fillId="0" borderId="0" xfId="0" applyNumberFormat="1" applyFont="1" applyFill="1" applyAlignment="1" applyProtection="1">
      <alignment vertical="center" wrapText="1" shrinkToFit="1"/>
      <protection locked="0"/>
    </xf>
    <xf numFmtId="0" fontId="21" fillId="0" borderId="0" xfId="0" applyNumberFormat="1" applyFont="1" applyFill="1" applyBorder="1" applyAlignment="1" applyProtection="1">
      <alignment horizontal="left" vertical="center"/>
      <protection locked="0"/>
    </xf>
    <xf numFmtId="3" fontId="10" fillId="0" borderId="0" xfId="0" applyNumberFormat="1" applyFont="1" applyFill="1" applyBorder="1" applyAlignment="1" applyProtection="1">
      <alignment horizontal="left"/>
      <protection locked="0"/>
    </xf>
    <xf numFmtId="0" fontId="10" fillId="0" borderId="0" xfId="0" applyNumberFormat="1" applyFont="1" applyFill="1" applyBorder="1" applyAlignment="1" applyProtection="1">
      <alignment horizontal="left"/>
      <protection locked="0"/>
    </xf>
    <xf numFmtId="0" fontId="19" fillId="0" borderId="1" xfId="0" applyFont="1" applyFill="1" applyBorder="1" applyAlignment="1" applyProtection="1">
      <alignment horizontal="center" vertical="center" wrapText="1" shrinkToFit="1"/>
      <protection locked="0"/>
    </xf>
    <xf numFmtId="0" fontId="19" fillId="0" borderId="0" xfId="0" applyNumberFormat="1" applyFont="1" applyFill="1" applyBorder="1" applyAlignment="1" applyProtection="1">
      <alignment horizontal="left" vertical="center"/>
      <protection locked="0"/>
    </xf>
    <xf numFmtId="3" fontId="10" fillId="0" borderId="0" xfId="0" applyNumberFormat="1"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wrapText="1" shrinkToFit="1"/>
      <protection locked="0"/>
    </xf>
    <xf numFmtId="3" fontId="19" fillId="0" borderId="1" xfId="0" applyNumberFormat="1" applyFont="1" applyFill="1" applyBorder="1" applyAlignment="1" applyProtection="1">
      <alignment horizontal="right" vertical="center" wrapText="1" shrinkToFit="1"/>
      <protection locked="0"/>
    </xf>
    <xf numFmtId="0" fontId="54" fillId="0" borderId="1" xfId="0" applyFont="1" applyFill="1" applyBorder="1" applyAlignment="1" applyProtection="1">
      <alignment horizontal="center" vertical="center" wrapText="1" shrinkToFit="1"/>
      <protection locked="0"/>
    </xf>
    <xf numFmtId="0" fontId="8" fillId="0" borderId="1" xfId="0" applyFont="1" applyFill="1" applyBorder="1" applyAlignment="1" applyProtection="1">
      <alignment horizontal="left" vertical="center" wrapText="1" shrinkToFit="1"/>
      <protection locked="0"/>
    </xf>
    <xf numFmtId="3" fontId="54" fillId="0" borderId="1" xfId="0" applyNumberFormat="1" applyFont="1" applyFill="1" applyBorder="1" applyAlignment="1" applyProtection="1">
      <alignment horizontal="right" vertical="center" wrapText="1" shrinkToFit="1"/>
      <protection locked="0"/>
    </xf>
    <xf numFmtId="0" fontId="55" fillId="0" borderId="0" xfId="0" applyNumberFormat="1" applyFont="1" applyFill="1" applyBorder="1" applyAlignment="1" applyProtection="1">
      <alignment horizontal="left" vertical="center"/>
      <protection locked="0"/>
    </xf>
    <xf numFmtId="0" fontId="10" fillId="0" borderId="0" xfId="0" applyNumberFormat="1" applyFont="1" applyFill="1" applyBorder="1" applyAlignment="1" applyProtection="1">
      <alignment horizontal="left"/>
      <protection locked="0"/>
    </xf>
    <xf numFmtId="3" fontId="10" fillId="0" borderId="0" xfId="0" applyNumberFormat="1" applyFont="1" applyFill="1" applyBorder="1" applyAlignment="1" applyProtection="1">
      <alignment horizontal="left"/>
      <protection locked="0"/>
    </xf>
    <xf numFmtId="3" fontId="20" fillId="0" borderId="0" xfId="0" applyNumberFormat="1" applyFont="1" applyFill="1" applyAlignment="1" applyProtection="1">
      <alignment vertical="center" wrapText="1" shrinkToFit="1"/>
      <protection locked="0"/>
    </xf>
    <xf numFmtId="3" fontId="20" fillId="0" borderId="0" xfId="0" applyNumberFormat="1" applyFont="1" applyFill="1" applyAlignment="1" applyProtection="1">
      <alignment horizontal="right" vertical="center" wrapText="1" shrinkToFit="1"/>
      <protection locked="0"/>
    </xf>
    <xf numFmtId="0" fontId="6" fillId="0" borderId="0" xfId="0" applyNumberFormat="1" applyFont="1" applyFill="1" applyBorder="1" applyAlignment="1" applyProtection="1">
      <alignment horizontal="left" vertical="center"/>
      <protection locked="0"/>
    </xf>
    <xf numFmtId="0" fontId="10" fillId="0" borderId="0" xfId="0" applyNumberFormat="1" applyFont="1" applyFill="1" applyBorder="1" applyAlignment="1" applyProtection="1">
      <alignment vertical="center"/>
      <protection locked="0"/>
    </xf>
    <xf numFmtId="0" fontId="45" fillId="0" borderId="4" xfId="20" applyFont="1" applyBorder="1" applyAlignment="1">
      <alignment horizontal="center" vertical="center" wrapText="1"/>
    </xf>
    <xf numFmtId="0" fontId="45" fillId="0" borderId="5" xfId="2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25" fillId="0" borderId="0" xfId="0" applyFont="1" applyAlignment="1">
      <alignment horizontal="left" vertical="center" wrapText="1"/>
    </xf>
    <xf numFmtId="0" fontId="6" fillId="0" borderId="0" xfId="0" applyFont="1" applyAlignment="1">
      <alignment horizontal="center" vertical="center"/>
    </xf>
    <xf numFmtId="0" fontId="11" fillId="0" borderId="0" xfId="0" applyFont="1" applyAlignment="1">
      <alignment horizontal="center" vertical="center"/>
    </xf>
    <xf numFmtId="0" fontId="44" fillId="0" borderId="0" xfId="0" applyFont="1" applyAlignment="1">
      <alignment horizontal="center" vertical="center" wrapText="1"/>
    </xf>
    <xf numFmtId="0" fontId="44" fillId="0" borderId="0" xfId="0" applyFont="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3" fontId="6" fillId="0" borderId="0" xfId="0" applyNumberFormat="1" applyFont="1" applyFill="1" applyBorder="1" applyAlignment="1" applyProtection="1">
      <alignment horizontal="center"/>
      <protection locked="0"/>
    </xf>
    <xf numFmtId="3" fontId="19" fillId="0" borderId="1" xfId="0" applyNumberFormat="1" applyFont="1" applyFill="1" applyBorder="1" applyAlignment="1" applyProtection="1">
      <alignment horizontal="center" vertical="center" wrapText="1" shrinkToFit="1"/>
      <protection locked="0"/>
    </xf>
    <xf numFmtId="3" fontId="10" fillId="0" borderId="1" xfId="0" applyNumberFormat="1" applyFont="1" applyFill="1" applyBorder="1" applyAlignment="1" applyProtection="1">
      <alignment horizontal="center" vertical="center" wrapText="1" shrinkToFit="1"/>
      <protection locked="0"/>
    </xf>
    <xf numFmtId="3" fontId="10" fillId="0" borderId="0" xfId="0" applyNumberFormat="1" applyFont="1" applyFill="1" applyAlignment="1" applyProtection="1">
      <alignment horizontal="right" wrapText="1" shrinkToFit="1"/>
      <protection locked="0"/>
    </xf>
    <xf numFmtId="0" fontId="19" fillId="0" borderId="1" xfId="0" applyFont="1" applyFill="1" applyBorder="1" applyAlignment="1" applyProtection="1">
      <alignment horizontal="center" vertical="center" wrapText="1" shrinkToFit="1"/>
      <protection locked="0"/>
    </xf>
    <xf numFmtId="3" fontId="20" fillId="0" borderId="0" xfId="0" applyNumberFormat="1" applyFont="1" applyFill="1" applyAlignment="1" applyProtection="1">
      <alignment horizontal="center" vertical="center" wrapText="1" shrinkToFit="1"/>
      <protection locked="0"/>
    </xf>
    <xf numFmtId="3" fontId="20" fillId="0" borderId="0" xfId="0" applyNumberFormat="1" applyFont="1" applyFill="1" applyAlignment="1" applyProtection="1">
      <alignment horizontal="right" vertical="center" wrapText="1" shrinkToFit="1"/>
      <protection locked="0"/>
    </xf>
  </cellXfs>
  <cellStyles count="23">
    <cellStyle name="Comma" xfId="1" builtinId="3"/>
    <cellStyle name="Comma 2" xfId="5"/>
    <cellStyle name="Comma 2 2" xfId="15"/>
    <cellStyle name="Comma 2 2 2" xfId="13"/>
    <cellStyle name="Comma 2 4 2" xfId="18"/>
    <cellStyle name="Comma 4 2 2 4" xfId="10"/>
    <cellStyle name="Comma 4 2 2 4 2" xfId="22"/>
    <cellStyle name="Comma 5" xfId="16"/>
    <cellStyle name="Comma 6" xfId="17"/>
    <cellStyle name="Comma 7" xfId="9"/>
    <cellStyle name="dtchi98c" xfId="2"/>
    <cellStyle name="Normal" xfId="0" builtinId="0"/>
    <cellStyle name="Normal 14" xfId="8"/>
    <cellStyle name="Normal 17" xfId="6"/>
    <cellStyle name="Normal 2" xfId="4"/>
    <cellStyle name="Normal 3" xfId="14"/>
    <cellStyle name="Normal 3 2" xfId="7"/>
    <cellStyle name="Normal 3 2 2" xfId="19"/>
    <cellStyle name="Normal 3 2 3" xfId="11"/>
    <cellStyle name="Normal 5" xfId="12"/>
    <cellStyle name="Normal 7 2 3 2 3 2 2 2 3" xfId="21"/>
    <cellStyle name="Normal 7 3" xfId="3"/>
    <cellStyle name="Normal 7 3 2"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00FF"/>
      <color rgb="FF006600"/>
      <color rgb="FFFFFFCC"/>
      <color rgb="FFFFCCFF"/>
      <color rgb="FF00FF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17" workbookViewId="0">
      <selection activeCell="K33" sqref="K33"/>
    </sheetView>
  </sheetViews>
  <sheetFormatPr defaultColWidth="12" defaultRowHeight="16.5" x14ac:dyDescent="0.25"/>
  <cols>
    <col min="1" max="1" width="56.33203125" style="66" customWidth="1"/>
    <col min="2" max="2" width="12.33203125" style="66" customWidth="1"/>
    <col min="3" max="3" width="10.6640625" style="66" customWidth="1"/>
    <col min="4" max="4" width="9.5" style="66" customWidth="1"/>
    <col min="5" max="5" width="9.1640625" style="66" customWidth="1"/>
    <col min="6" max="9" width="12.33203125" style="66" customWidth="1"/>
    <col min="10" max="10" width="27.5" style="66" bestFit="1" customWidth="1"/>
    <col min="11" max="11" width="21.83203125" style="65" customWidth="1"/>
    <col min="12" max="16384" width="12" style="65"/>
  </cols>
  <sheetData>
    <row r="1" spans="1:11" s="64" customFormat="1" ht="24.95" customHeight="1" x14ac:dyDescent="0.2">
      <c r="A1" s="178" t="s">
        <v>199</v>
      </c>
      <c r="B1" s="178"/>
      <c r="C1" s="178"/>
      <c r="D1" s="178"/>
      <c r="E1" s="178"/>
      <c r="F1" s="178"/>
      <c r="G1" s="178"/>
      <c r="H1" s="178"/>
      <c r="I1" s="178"/>
      <c r="J1" s="178"/>
      <c r="K1" s="64" t="s">
        <v>200</v>
      </c>
    </row>
    <row r="2" spans="1:11" ht="24.75" customHeight="1" x14ac:dyDescent="0.25">
      <c r="A2" s="179" t="s">
        <v>201</v>
      </c>
      <c r="B2" s="179"/>
      <c r="C2" s="179"/>
      <c r="D2" s="179"/>
      <c r="E2" s="179"/>
      <c r="F2" s="179"/>
      <c r="G2" s="179"/>
      <c r="H2" s="179"/>
      <c r="I2" s="179"/>
      <c r="J2" s="179"/>
    </row>
    <row r="3" spans="1:11" ht="21.2" customHeight="1" x14ac:dyDescent="0.25">
      <c r="A3" s="180" t="s">
        <v>202</v>
      </c>
      <c r="B3" s="181"/>
      <c r="C3" s="181"/>
      <c r="D3" s="181"/>
      <c r="E3" s="181"/>
      <c r="F3" s="181"/>
      <c r="G3" s="181"/>
      <c r="H3" s="181"/>
      <c r="I3" s="181"/>
      <c r="J3" s="181"/>
    </row>
    <row r="4" spans="1:11" x14ac:dyDescent="0.25">
      <c r="B4" s="67"/>
      <c r="C4" s="67"/>
      <c r="D4" s="67"/>
      <c r="E4" s="67"/>
      <c r="F4" s="67"/>
      <c r="G4" s="67"/>
      <c r="H4" s="67"/>
      <c r="I4" s="67"/>
      <c r="J4" s="67" t="s">
        <v>203</v>
      </c>
    </row>
    <row r="5" spans="1:11" s="68" customFormat="1" ht="15.75" customHeight="1" x14ac:dyDescent="0.2">
      <c r="A5" s="182" t="s">
        <v>204</v>
      </c>
      <c r="B5" s="184" t="s">
        <v>205</v>
      </c>
      <c r="C5" s="184" t="s">
        <v>206</v>
      </c>
      <c r="D5" s="184" t="s">
        <v>207</v>
      </c>
      <c r="E5" s="184" t="s">
        <v>208</v>
      </c>
      <c r="F5" s="184" t="s">
        <v>209</v>
      </c>
      <c r="G5" s="184" t="s">
        <v>210</v>
      </c>
      <c r="H5" s="173" t="s">
        <v>211</v>
      </c>
      <c r="I5" s="174"/>
      <c r="J5" s="175" t="s">
        <v>119</v>
      </c>
    </row>
    <row r="6" spans="1:11" s="70" customFormat="1" ht="165.75" customHeight="1" x14ac:dyDescent="0.2">
      <c r="A6" s="183"/>
      <c r="B6" s="185"/>
      <c r="C6" s="185"/>
      <c r="D6" s="185"/>
      <c r="E6" s="185"/>
      <c r="F6" s="185"/>
      <c r="G6" s="185"/>
      <c r="H6" s="69" t="s">
        <v>212</v>
      </c>
      <c r="I6" s="69" t="s">
        <v>213</v>
      </c>
      <c r="J6" s="176"/>
    </row>
    <row r="7" spans="1:11" s="68" customFormat="1" ht="15.75" x14ac:dyDescent="0.2">
      <c r="A7" s="71">
        <v>1</v>
      </c>
      <c r="B7" s="71">
        <v>2</v>
      </c>
      <c r="C7" s="71">
        <v>3</v>
      </c>
      <c r="D7" s="71">
        <v>4</v>
      </c>
      <c r="E7" s="71">
        <v>5</v>
      </c>
      <c r="F7" s="71">
        <v>6</v>
      </c>
      <c r="G7" s="71" t="s">
        <v>214</v>
      </c>
      <c r="H7" s="72" t="s">
        <v>215</v>
      </c>
      <c r="I7" s="72" t="s">
        <v>216</v>
      </c>
      <c r="J7" s="72">
        <v>10</v>
      </c>
    </row>
    <row r="8" spans="1:11" s="75" customFormat="1" ht="19.5" customHeight="1" x14ac:dyDescent="0.2">
      <c r="A8" s="73" t="s">
        <v>217</v>
      </c>
      <c r="B8" s="74"/>
      <c r="C8" s="74"/>
      <c r="D8" s="74"/>
      <c r="E8" s="74"/>
      <c r="F8" s="74"/>
      <c r="G8" s="74"/>
      <c r="H8" s="74"/>
      <c r="I8" s="74"/>
      <c r="J8" s="74"/>
    </row>
    <row r="9" spans="1:11" s="78" customFormat="1" ht="19.5" customHeight="1" x14ac:dyDescent="0.2">
      <c r="A9" s="76" t="s">
        <v>218</v>
      </c>
      <c r="B9" s="77">
        <f>B10+B23</f>
        <v>55910</v>
      </c>
      <c r="C9" s="77">
        <f t="shared" ref="C9:I9" si="0">C10+C23</f>
        <v>0</v>
      </c>
      <c r="D9" s="77">
        <f t="shared" si="0"/>
        <v>0</v>
      </c>
      <c r="E9" s="77">
        <f t="shared" si="0"/>
        <v>0</v>
      </c>
      <c r="F9" s="77">
        <f t="shared" si="0"/>
        <v>0</v>
      </c>
      <c r="G9" s="77">
        <f t="shared" si="0"/>
        <v>55910</v>
      </c>
      <c r="H9" s="77">
        <f t="shared" si="0"/>
        <v>0</v>
      </c>
      <c r="I9" s="77">
        <f t="shared" si="0"/>
        <v>0</v>
      </c>
      <c r="J9" s="77"/>
    </row>
    <row r="10" spans="1:11" s="81" customFormat="1" ht="19.5" customHeight="1" x14ac:dyDescent="0.2">
      <c r="A10" s="79" t="s">
        <v>219</v>
      </c>
      <c r="B10" s="80">
        <f>SUM(B11:B22)</f>
        <v>51830</v>
      </c>
      <c r="C10" s="80">
        <f t="shared" ref="C10:I10" si="1">SUM(C11:C22)</f>
        <v>0</v>
      </c>
      <c r="D10" s="80">
        <f t="shared" si="1"/>
        <v>0</v>
      </c>
      <c r="E10" s="80">
        <f t="shared" si="1"/>
        <v>0</v>
      </c>
      <c r="F10" s="80">
        <f t="shared" si="1"/>
        <v>0</v>
      </c>
      <c r="G10" s="80">
        <f t="shared" si="1"/>
        <v>51830</v>
      </c>
      <c r="H10" s="80">
        <f t="shared" si="1"/>
        <v>0</v>
      </c>
      <c r="I10" s="80">
        <f t="shared" si="1"/>
        <v>0</v>
      </c>
      <c r="J10" s="80"/>
    </row>
    <row r="11" spans="1:11" s="85" customFormat="1" ht="31.5" x14ac:dyDescent="0.2">
      <c r="A11" s="82" t="s">
        <v>220</v>
      </c>
      <c r="B11" s="83">
        <v>80</v>
      </c>
      <c r="C11" s="83"/>
      <c r="D11" s="83"/>
      <c r="E11" s="83"/>
      <c r="F11" s="83"/>
      <c r="G11" s="83">
        <f t="shared" ref="G11:G22" si="2">B11-D11-E11-F11</f>
        <v>80</v>
      </c>
      <c r="H11" s="84"/>
      <c r="I11" s="84"/>
      <c r="J11" s="84"/>
    </row>
    <row r="12" spans="1:11" s="85" customFormat="1" ht="19.5" customHeight="1" x14ac:dyDescent="0.2">
      <c r="A12" s="82" t="s">
        <v>221</v>
      </c>
      <c r="B12" s="83">
        <v>6</v>
      </c>
      <c r="C12" s="83"/>
      <c r="D12" s="83"/>
      <c r="E12" s="83"/>
      <c r="F12" s="83"/>
      <c r="G12" s="83">
        <f t="shared" si="2"/>
        <v>6</v>
      </c>
      <c r="H12" s="84"/>
      <c r="I12" s="84"/>
      <c r="J12" s="84"/>
    </row>
    <row r="13" spans="1:11" s="68" customFormat="1" ht="38.25" customHeight="1" x14ac:dyDescent="0.2">
      <c r="A13" s="82" t="s">
        <v>222</v>
      </c>
      <c r="B13" s="83">
        <v>2</v>
      </c>
      <c r="C13" s="83"/>
      <c r="D13" s="83"/>
      <c r="E13" s="83"/>
      <c r="F13" s="83"/>
      <c r="G13" s="83">
        <f t="shared" si="2"/>
        <v>2</v>
      </c>
      <c r="H13" s="86"/>
      <c r="I13" s="87"/>
      <c r="J13" s="87"/>
    </row>
    <row r="14" spans="1:11" s="68" customFormat="1" ht="31.5" x14ac:dyDescent="0.2">
      <c r="A14" s="82" t="s">
        <v>223</v>
      </c>
      <c r="B14" s="83">
        <v>4300</v>
      </c>
      <c r="C14" s="83"/>
      <c r="D14" s="83"/>
      <c r="E14" s="83"/>
      <c r="F14" s="83"/>
      <c r="G14" s="83">
        <f t="shared" si="2"/>
        <v>4300</v>
      </c>
      <c r="H14" s="86"/>
      <c r="I14" s="87"/>
      <c r="J14" s="87"/>
    </row>
    <row r="15" spans="1:11" s="68" customFormat="1" ht="47.25" x14ac:dyDescent="0.2">
      <c r="A15" s="82" t="s">
        <v>224</v>
      </c>
      <c r="B15" s="83">
        <v>80</v>
      </c>
      <c r="C15" s="83"/>
      <c r="D15" s="83"/>
      <c r="E15" s="83"/>
      <c r="F15" s="83"/>
      <c r="G15" s="83">
        <f t="shared" si="2"/>
        <v>80</v>
      </c>
      <c r="H15" s="86"/>
      <c r="I15" s="87"/>
      <c r="J15" s="87"/>
    </row>
    <row r="16" spans="1:11" s="68" customFormat="1" ht="20.25" customHeight="1" x14ac:dyDescent="0.2">
      <c r="A16" s="82" t="s">
        <v>225</v>
      </c>
      <c r="B16" s="83">
        <v>120</v>
      </c>
      <c r="C16" s="83"/>
      <c r="D16" s="83"/>
      <c r="E16" s="83"/>
      <c r="F16" s="83"/>
      <c r="G16" s="83">
        <f t="shared" si="2"/>
        <v>120</v>
      </c>
      <c r="H16" s="86"/>
      <c r="I16" s="87"/>
      <c r="J16" s="87"/>
    </row>
    <row r="17" spans="1:11" s="68" customFormat="1" ht="31.5" x14ac:dyDescent="0.2">
      <c r="A17" s="82" t="s">
        <v>226</v>
      </c>
      <c r="B17" s="83">
        <v>2</v>
      </c>
      <c r="C17" s="83"/>
      <c r="D17" s="83"/>
      <c r="E17" s="83"/>
      <c r="F17" s="83"/>
      <c r="G17" s="83">
        <f t="shared" si="2"/>
        <v>2</v>
      </c>
      <c r="H17" s="86"/>
      <c r="I17" s="87"/>
      <c r="J17" s="87"/>
    </row>
    <row r="18" spans="1:11" s="68" customFormat="1" ht="31.5" x14ac:dyDescent="0.2">
      <c r="A18" s="82" t="s">
        <v>227</v>
      </c>
      <c r="B18" s="83">
        <v>40</v>
      </c>
      <c r="C18" s="83"/>
      <c r="D18" s="83"/>
      <c r="E18" s="83"/>
      <c r="F18" s="83"/>
      <c r="G18" s="83">
        <f t="shared" si="2"/>
        <v>40</v>
      </c>
      <c r="H18" s="86"/>
      <c r="I18" s="87"/>
      <c r="J18" s="87"/>
    </row>
    <row r="19" spans="1:11" s="68" customFormat="1" ht="36" customHeight="1" x14ac:dyDescent="0.2">
      <c r="A19" s="82" t="s">
        <v>228</v>
      </c>
      <c r="B19" s="83">
        <v>500</v>
      </c>
      <c r="C19" s="83"/>
      <c r="D19" s="83"/>
      <c r="E19" s="83"/>
      <c r="F19" s="83"/>
      <c r="G19" s="83">
        <f t="shared" si="2"/>
        <v>500</v>
      </c>
      <c r="H19" s="86"/>
      <c r="I19" s="87"/>
      <c r="J19" s="87"/>
    </row>
    <row r="20" spans="1:11" s="68" customFormat="1" ht="31.5" x14ac:dyDescent="0.2">
      <c r="A20" s="82" t="s">
        <v>229</v>
      </c>
      <c r="B20" s="83">
        <v>42000</v>
      </c>
      <c r="C20" s="83"/>
      <c r="D20" s="83"/>
      <c r="E20" s="83"/>
      <c r="F20" s="83"/>
      <c r="G20" s="83">
        <f t="shared" si="2"/>
        <v>42000</v>
      </c>
      <c r="H20" s="86"/>
      <c r="I20" s="87"/>
      <c r="J20" s="87"/>
    </row>
    <row r="21" spans="1:11" s="68" customFormat="1" ht="19.5" customHeight="1" x14ac:dyDescent="0.2">
      <c r="A21" s="83" t="s">
        <v>230</v>
      </c>
      <c r="B21" s="83">
        <v>800</v>
      </c>
      <c r="C21" s="83"/>
      <c r="D21" s="83"/>
      <c r="E21" s="83"/>
      <c r="F21" s="83"/>
      <c r="G21" s="83">
        <f t="shared" si="2"/>
        <v>800</v>
      </c>
      <c r="H21" s="86"/>
      <c r="I21" s="87"/>
      <c r="J21" s="87"/>
    </row>
    <row r="22" spans="1:11" s="68" customFormat="1" ht="19.5" customHeight="1" x14ac:dyDescent="0.2">
      <c r="A22" s="82" t="s">
        <v>231</v>
      </c>
      <c r="B22" s="83">
        <v>3900</v>
      </c>
      <c r="C22" s="83"/>
      <c r="D22" s="83"/>
      <c r="E22" s="83"/>
      <c r="F22" s="83"/>
      <c r="G22" s="83">
        <f t="shared" si="2"/>
        <v>3900</v>
      </c>
      <c r="H22" s="86"/>
      <c r="I22" s="87"/>
      <c r="J22" s="87"/>
    </row>
    <row r="23" spans="1:11" s="81" customFormat="1" ht="19.5" customHeight="1" x14ac:dyDescent="0.2">
      <c r="A23" s="79" t="s">
        <v>232</v>
      </c>
      <c r="B23" s="80">
        <f t="shared" ref="B23:I23" si="3">SUM(B24:B25)</f>
        <v>4080</v>
      </c>
      <c r="C23" s="80">
        <f t="shared" si="3"/>
        <v>0</v>
      </c>
      <c r="D23" s="80">
        <f t="shared" si="3"/>
        <v>0</v>
      </c>
      <c r="E23" s="80">
        <f t="shared" si="3"/>
        <v>0</v>
      </c>
      <c r="F23" s="80">
        <f t="shared" si="3"/>
        <v>0</v>
      </c>
      <c r="G23" s="80">
        <f t="shared" si="3"/>
        <v>4080</v>
      </c>
      <c r="H23" s="80">
        <f t="shared" si="3"/>
        <v>0</v>
      </c>
      <c r="I23" s="80">
        <f t="shared" si="3"/>
        <v>0</v>
      </c>
      <c r="J23" s="80"/>
    </row>
    <row r="24" spans="1:11" s="68" customFormat="1" ht="19.5" customHeight="1" x14ac:dyDescent="0.2">
      <c r="A24" s="83" t="s">
        <v>233</v>
      </c>
      <c r="B24" s="83">
        <v>180</v>
      </c>
      <c r="C24" s="83"/>
      <c r="D24" s="83"/>
      <c r="E24" s="83"/>
      <c r="F24" s="83"/>
      <c r="G24" s="83">
        <f t="shared" ref="G24:G29" si="4">B24-D24-E24-F24</f>
        <v>180</v>
      </c>
      <c r="H24" s="86"/>
      <c r="I24" s="87"/>
      <c r="J24" s="87"/>
    </row>
    <row r="25" spans="1:11" s="68" customFormat="1" ht="31.5" x14ac:dyDescent="0.2">
      <c r="A25" s="82" t="s">
        <v>234</v>
      </c>
      <c r="B25" s="83">
        <v>3900</v>
      </c>
      <c r="C25" s="83"/>
      <c r="D25" s="83"/>
      <c r="E25" s="83"/>
      <c r="F25" s="83"/>
      <c r="G25" s="83">
        <f t="shared" si="4"/>
        <v>3900</v>
      </c>
      <c r="H25" s="86"/>
      <c r="I25" s="87"/>
      <c r="J25" s="87"/>
    </row>
    <row r="26" spans="1:11" s="78" customFormat="1" ht="22.7" customHeight="1" x14ac:dyDescent="0.2">
      <c r="A26" s="76" t="s">
        <v>235</v>
      </c>
      <c r="B26" s="88">
        <f>SUM(B27:B29)</f>
        <v>37120</v>
      </c>
      <c r="C26" s="88">
        <f t="shared" ref="C26:I26" si="5">SUM(C27:C29)</f>
        <v>0</v>
      </c>
      <c r="D26" s="88">
        <f t="shared" si="5"/>
        <v>0</v>
      </c>
      <c r="E26" s="88">
        <f t="shared" si="5"/>
        <v>0</v>
      </c>
      <c r="F26" s="88">
        <f t="shared" si="5"/>
        <v>0</v>
      </c>
      <c r="G26" s="88">
        <f t="shared" si="5"/>
        <v>37120</v>
      </c>
      <c r="H26" s="88">
        <f t="shared" si="5"/>
        <v>0</v>
      </c>
      <c r="I26" s="88">
        <f t="shared" si="5"/>
        <v>0</v>
      </c>
      <c r="J26" s="77">
        <f>SUM(J27:J28)</f>
        <v>0</v>
      </c>
    </row>
    <row r="27" spans="1:11" s="68" customFormat="1" ht="15.75" x14ac:dyDescent="0.2">
      <c r="A27" s="82" t="s">
        <v>236</v>
      </c>
      <c r="B27" s="87">
        <v>33600</v>
      </c>
      <c r="C27" s="87"/>
      <c r="D27" s="87"/>
      <c r="E27" s="87"/>
      <c r="F27" s="87"/>
      <c r="G27" s="83">
        <f t="shared" si="4"/>
        <v>33600</v>
      </c>
      <c r="H27" s="86"/>
      <c r="I27" s="87"/>
      <c r="J27" s="87"/>
    </row>
    <row r="28" spans="1:11" s="68" customFormat="1" ht="15.75" x14ac:dyDescent="0.2">
      <c r="A28" s="83" t="s">
        <v>237</v>
      </c>
      <c r="B28" s="87">
        <v>400</v>
      </c>
      <c r="C28" s="87"/>
      <c r="D28" s="87"/>
      <c r="E28" s="87"/>
      <c r="F28" s="87"/>
      <c r="G28" s="83">
        <f t="shared" si="4"/>
        <v>400</v>
      </c>
      <c r="H28" s="86"/>
      <c r="I28" s="87"/>
      <c r="J28" s="87"/>
    </row>
    <row r="29" spans="1:11" s="68" customFormat="1" ht="15.75" x14ac:dyDescent="0.2">
      <c r="A29" s="82" t="s">
        <v>238</v>
      </c>
      <c r="B29" s="87">
        <v>3120</v>
      </c>
      <c r="C29" s="87"/>
      <c r="D29" s="87"/>
      <c r="E29" s="87"/>
      <c r="F29" s="87"/>
      <c r="G29" s="83">
        <f t="shared" si="4"/>
        <v>3120</v>
      </c>
      <c r="H29" s="86"/>
      <c r="I29" s="87"/>
      <c r="J29" s="87"/>
    </row>
    <row r="30" spans="1:11" s="78" customFormat="1" ht="15.75" x14ac:dyDescent="0.2">
      <c r="A30" s="76" t="s">
        <v>239</v>
      </c>
      <c r="B30" s="77">
        <f t="shared" ref="B30:I30" si="6">B9-B26</f>
        <v>18790</v>
      </c>
      <c r="C30" s="77">
        <f t="shared" si="6"/>
        <v>0</v>
      </c>
      <c r="D30" s="77">
        <f t="shared" si="6"/>
        <v>0</v>
      </c>
      <c r="E30" s="77">
        <f t="shared" si="6"/>
        <v>0</v>
      </c>
      <c r="F30" s="77">
        <f t="shared" si="6"/>
        <v>0</v>
      </c>
      <c r="G30" s="77">
        <f t="shared" si="6"/>
        <v>18790</v>
      </c>
      <c r="H30" s="77">
        <f t="shared" si="6"/>
        <v>0</v>
      </c>
      <c r="I30" s="77">
        <f t="shared" si="6"/>
        <v>0</v>
      </c>
      <c r="J30" s="77"/>
    </row>
    <row r="31" spans="1:11" s="152" customFormat="1" ht="15.75" x14ac:dyDescent="0.2">
      <c r="A31" s="151" t="s">
        <v>240</v>
      </c>
      <c r="B31" s="136">
        <f t="shared" ref="B31:I31" si="7">B32+B67</f>
        <v>47904</v>
      </c>
      <c r="C31" s="136">
        <f t="shared" si="7"/>
        <v>4551</v>
      </c>
      <c r="D31" s="136">
        <f t="shared" si="7"/>
        <v>248</v>
      </c>
      <c r="E31" s="136">
        <f t="shared" si="7"/>
        <v>0</v>
      </c>
      <c r="F31" s="136">
        <f t="shared" si="7"/>
        <v>0</v>
      </c>
      <c r="G31" s="136">
        <f t="shared" si="7"/>
        <v>47656</v>
      </c>
      <c r="H31" s="136">
        <f t="shared" si="7"/>
        <v>43105</v>
      </c>
      <c r="I31" s="136">
        <f t="shared" si="7"/>
        <v>4551</v>
      </c>
      <c r="J31" s="136"/>
      <c r="K31" s="153" t="e">
        <f>G31*1000000-#REF!</f>
        <v>#REF!</v>
      </c>
    </row>
    <row r="32" spans="1:11" s="78" customFormat="1" ht="31.5" x14ac:dyDescent="0.2">
      <c r="A32" s="89" t="s">
        <v>241</v>
      </c>
      <c r="B32" s="90">
        <f>B33+B45</f>
        <v>47899</v>
      </c>
      <c r="C32" s="90">
        <f t="shared" ref="C32:I32" si="8">C33+C45</f>
        <v>4551</v>
      </c>
      <c r="D32" s="90">
        <f t="shared" si="8"/>
        <v>248</v>
      </c>
      <c r="E32" s="90">
        <f t="shared" si="8"/>
        <v>0</v>
      </c>
      <c r="F32" s="90">
        <f t="shared" si="8"/>
        <v>0</v>
      </c>
      <c r="G32" s="90">
        <f t="shared" si="8"/>
        <v>47651</v>
      </c>
      <c r="H32" s="90">
        <f t="shared" si="8"/>
        <v>43100</v>
      </c>
      <c r="I32" s="90">
        <f t="shared" si="8"/>
        <v>4551</v>
      </c>
      <c r="J32" s="90"/>
      <c r="K32" s="78">
        <v>47656</v>
      </c>
    </row>
    <row r="33" spans="1:12" s="93" customFormat="1" ht="21.2" customHeight="1" x14ac:dyDescent="0.2">
      <c r="A33" s="91" t="s">
        <v>242</v>
      </c>
      <c r="B33" s="92">
        <f>B35</f>
        <v>13142</v>
      </c>
      <c r="C33" s="92">
        <f t="shared" ref="C33:I33" si="9">C35</f>
        <v>3768</v>
      </c>
      <c r="D33" s="92">
        <f t="shared" si="9"/>
        <v>211</v>
      </c>
      <c r="E33" s="92">
        <f t="shared" si="9"/>
        <v>0</v>
      </c>
      <c r="F33" s="92">
        <f t="shared" si="9"/>
        <v>0</v>
      </c>
      <c r="G33" s="92">
        <f t="shared" si="9"/>
        <v>12931</v>
      </c>
      <c r="H33" s="92">
        <f t="shared" si="9"/>
        <v>9163</v>
      </c>
      <c r="I33" s="92">
        <f t="shared" si="9"/>
        <v>3768</v>
      </c>
      <c r="J33" s="92"/>
      <c r="K33" s="93" t="e">
        <f>-K31/1000000</f>
        <v>#REF!</v>
      </c>
      <c r="L33" s="94"/>
    </row>
    <row r="34" spans="1:12" s="81" customFormat="1" ht="21.2" customHeight="1" x14ac:dyDescent="0.2">
      <c r="A34" s="95" t="s">
        <v>243</v>
      </c>
      <c r="B34" s="96">
        <v>55</v>
      </c>
      <c r="C34" s="84"/>
      <c r="D34" s="84"/>
      <c r="E34" s="84"/>
      <c r="F34" s="84"/>
      <c r="G34" s="84"/>
      <c r="H34" s="84"/>
      <c r="I34" s="84"/>
      <c r="J34" s="84"/>
      <c r="K34" s="81" t="e">
        <f>K32+K33</f>
        <v>#REF!</v>
      </c>
    </row>
    <row r="35" spans="1:12" s="81" customFormat="1" ht="21.2" customHeight="1" x14ac:dyDescent="0.2">
      <c r="A35" s="95" t="s">
        <v>244</v>
      </c>
      <c r="B35" s="84">
        <f>B36+B41</f>
        <v>13142</v>
      </c>
      <c r="C35" s="84">
        <f t="shared" ref="C35:I35" si="10">C36+C41</f>
        <v>3768</v>
      </c>
      <c r="D35" s="84">
        <f t="shared" si="10"/>
        <v>211</v>
      </c>
      <c r="E35" s="84">
        <f t="shared" si="10"/>
        <v>0</v>
      </c>
      <c r="F35" s="84">
        <f t="shared" si="10"/>
        <v>0</v>
      </c>
      <c r="G35" s="84">
        <f t="shared" si="10"/>
        <v>12931</v>
      </c>
      <c r="H35" s="84">
        <f t="shared" si="10"/>
        <v>9163</v>
      </c>
      <c r="I35" s="84">
        <f t="shared" si="10"/>
        <v>3768</v>
      </c>
      <c r="J35" s="84"/>
    </row>
    <row r="36" spans="1:12" s="100" customFormat="1" ht="21.2" customHeight="1" x14ac:dyDescent="0.2">
      <c r="A36" s="97" t="s">
        <v>245</v>
      </c>
      <c r="B36" s="98">
        <f>SUM(B37:B40)</f>
        <v>10829</v>
      </c>
      <c r="C36" s="98">
        <f t="shared" ref="C36:I36" si="11">SUM(C37:C40)</f>
        <v>3193</v>
      </c>
      <c r="D36" s="98">
        <f t="shared" si="11"/>
        <v>171</v>
      </c>
      <c r="E36" s="98">
        <f t="shared" si="11"/>
        <v>0</v>
      </c>
      <c r="F36" s="98">
        <f t="shared" si="11"/>
        <v>0</v>
      </c>
      <c r="G36" s="98">
        <f>SUM(G37:G40)</f>
        <v>10658</v>
      </c>
      <c r="H36" s="98">
        <f t="shared" si="11"/>
        <v>7465</v>
      </c>
      <c r="I36" s="98">
        <f t="shared" si="11"/>
        <v>3193</v>
      </c>
      <c r="J36" s="98"/>
      <c r="K36" s="99"/>
      <c r="L36" s="99"/>
    </row>
    <row r="37" spans="1:12" s="68" customFormat="1" ht="21.2" customHeight="1" x14ac:dyDescent="0.2">
      <c r="A37" s="101" t="s">
        <v>246</v>
      </c>
      <c r="B37" s="87">
        <f>8790</f>
        <v>8790</v>
      </c>
      <c r="C37" s="87">
        <v>3193</v>
      </c>
      <c r="D37" s="87"/>
      <c r="E37" s="87"/>
      <c r="F37" s="87"/>
      <c r="G37" s="102">
        <f>B37-D37-E37-F37</f>
        <v>8790</v>
      </c>
      <c r="H37" s="102">
        <f>G37-I37</f>
        <v>5597</v>
      </c>
      <c r="I37" s="102">
        <f>C37-E37-F37</f>
        <v>3193</v>
      </c>
      <c r="J37" s="87"/>
      <c r="K37" s="103"/>
      <c r="L37" s="103"/>
    </row>
    <row r="38" spans="1:12" s="68" customFormat="1" ht="21.2" customHeight="1" x14ac:dyDescent="0.2">
      <c r="A38" s="101" t="s">
        <v>247</v>
      </c>
      <c r="B38" s="87">
        <v>1630</v>
      </c>
      <c r="C38" s="87"/>
      <c r="D38" s="87">
        <f>ROUND(1630*10%,-0.1)</f>
        <v>163</v>
      </c>
      <c r="E38" s="87"/>
      <c r="F38" s="87"/>
      <c r="G38" s="102">
        <f>B38-D38-E38-F38</f>
        <v>1467</v>
      </c>
      <c r="H38" s="102">
        <f>G38-I38</f>
        <v>1467</v>
      </c>
      <c r="I38" s="102">
        <f>C38-E38-F38</f>
        <v>0</v>
      </c>
      <c r="J38" s="87"/>
      <c r="K38" s="103"/>
      <c r="L38" s="103"/>
    </row>
    <row r="39" spans="1:12" s="68" customFormat="1" ht="21.2" customHeight="1" x14ac:dyDescent="0.2">
      <c r="A39" s="101" t="s">
        <v>248</v>
      </c>
      <c r="B39" s="87">
        <v>80</v>
      </c>
      <c r="C39" s="87"/>
      <c r="D39" s="87">
        <f>ROUND(80*10%,-0.1)</f>
        <v>8</v>
      </c>
      <c r="E39" s="87"/>
      <c r="F39" s="87"/>
      <c r="G39" s="102">
        <f>B39-D39-E39-F39</f>
        <v>72</v>
      </c>
      <c r="H39" s="102">
        <f>G39-I39</f>
        <v>72</v>
      </c>
      <c r="I39" s="102">
        <f>C39-E39-F39</f>
        <v>0</v>
      </c>
      <c r="J39" s="87"/>
      <c r="K39" s="103"/>
      <c r="L39" s="103"/>
    </row>
    <row r="40" spans="1:12" s="68" customFormat="1" ht="47.25" x14ac:dyDescent="0.2">
      <c r="A40" s="104" t="s">
        <v>249</v>
      </c>
      <c r="B40" s="87">
        <f>329</f>
        <v>329</v>
      </c>
      <c r="C40" s="87"/>
      <c r="D40" s="87"/>
      <c r="E40" s="87"/>
      <c r="F40" s="87"/>
      <c r="G40" s="102">
        <f>B40-D40-E40-F40</f>
        <v>329</v>
      </c>
      <c r="H40" s="102">
        <f>G40-I40</f>
        <v>329</v>
      </c>
      <c r="I40" s="102">
        <f>C40-E40-F40</f>
        <v>0</v>
      </c>
      <c r="J40" s="87"/>
      <c r="K40" s="103"/>
      <c r="L40" s="103"/>
    </row>
    <row r="41" spans="1:12" s="100" customFormat="1" ht="15.75" x14ac:dyDescent="0.2">
      <c r="A41" s="97" t="s">
        <v>250</v>
      </c>
      <c r="B41" s="98">
        <f>SUM(B42:B44)</f>
        <v>2313</v>
      </c>
      <c r="C41" s="98">
        <f t="shared" ref="C41:I41" si="12">SUM(C42:C44)</f>
        <v>575</v>
      </c>
      <c r="D41" s="98">
        <f t="shared" si="12"/>
        <v>40</v>
      </c>
      <c r="E41" s="98">
        <f t="shared" si="12"/>
        <v>0</v>
      </c>
      <c r="F41" s="98">
        <f t="shared" si="12"/>
        <v>0</v>
      </c>
      <c r="G41" s="98">
        <f t="shared" si="12"/>
        <v>2273</v>
      </c>
      <c r="H41" s="98">
        <f t="shared" si="12"/>
        <v>1698</v>
      </c>
      <c r="I41" s="98">
        <f t="shared" si="12"/>
        <v>575</v>
      </c>
      <c r="J41" s="105"/>
      <c r="L41" s="99"/>
    </row>
    <row r="42" spans="1:12" s="68" customFormat="1" ht="35.450000000000003" customHeight="1" x14ac:dyDescent="0.2">
      <c r="A42" s="104" t="s">
        <v>251</v>
      </c>
      <c r="B42" s="87">
        <v>575</v>
      </c>
      <c r="C42" s="87">
        <v>575</v>
      </c>
      <c r="D42" s="87"/>
      <c r="E42" s="87"/>
      <c r="F42" s="87"/>
      <c r="G42" s="102">
        <f>B42-D42-E42-F42</f>
        <v>575</v>
      </c>
      <c r="H42" s="102">
        <f>G42-I42</f>
        <v>0</v>
      </c>
      <c r="I42" s="102">
        <f>C42-E42-F42</f>
        <v>575</v>
      </c>
      <c r="J42" s="87"/>
      <c r="K42" s="103"/>
      <c r="L42" s="103"/>
    </row>
    <row r="43" spans="1:12" s="68" customFormat="1" ht="21.2" customHeight="1" x14ac:dyDescent="0.2">
      <c r="A43" s="101" t="s">
        <v>252</v>
      </c>
      <c r="B43" s="87">
        <v>105</v>
      </c>
      <c r="C43" s="87"/>
      <c r="D43" s="87"/>
      <c r="E43" s="87"/>
      <c r="F43" s="87"/>
      <c r="G43" s="102">
        <f>B43-D43-E43-F43</f>
        <v>105</v>
      </c>
      <c r="H43" s="102">
        <f>G43-I43</f>
        <v>105</v>
      </c>
      <c r="I43" s="102">
        <f>C43-E43-F43</f>
        <v>0</v>
      </c>
      <c r="J43" s="87"/>
      <c r="K43" s="103"/>
      <c r="L43" s="103"/>
    </row>
    <row r="44" spans="1:12" s="68" customFormat="1" ht="15.75" x14ac:dyDescent="0.2">
      <c r="A44" s="101" t="s">
        <v>253</v>
      </c>
      <c r="B44" s="87">
        <v>1633</v>
      </c>
      <c r="C44" s="87"/>
      <c r="D44" s="87">
        <f>ROUND(399*10%,-0.1)</f>
        <v>40</v>
      </c>
      <c r="E44" s="87"/>
      <c r="F44" s="87"/>
      <c r="G44" s="102">
        <f>B44-D44-E44-F44</f>
        <v>1593</v>
      </c>
      <c r="H44" s="102">
        <f>G44-I44</f>
        <v>1593</v>
      </c>
      <c r="I44" s="102">
        <f>C44-E44-F44</f>
        <v>0</v>
      </c>
      <c r="J44" s="106" t="s">
        <v>254</v>
      </c>
      <c r="K44" s="103"/>
      <c r="L44" s="103"/>
    </row>
    <row r="45" spans="1:12" s="93" customFormat="1" ht="21.2" customHeight="1" x14ac:dyDescent="0.2">
      <c r="A45" s="91" t="s">
        <v>255</v>
      </c>
      <c r="B45" s="92">
        <f>B46+B59</f>
        <v>34757</v>
      </c>
      <c r="C45" s="92">
        <f t="shared" ref="C45:I45" si="13">C46+C59</f>
        <v>783</v>
      </c>
      <c r="D45" s="92">
        <f t="shared" si="13"/>
        <v>37</v>
      </c>
      <c r="E45" s="92">
        <f t="shared" si="13"/>
        <v>0</v>
      </c>
      <c r="F45" s="92">
        <f t="shared" si="13"/>
        <v>0</v>
      </c>
      <c r="G45" s="92">
        <f t="shared" si="13"/>
        <v>34720</v>
      </c>
      <c r="H45" s="92">
        <f t="shared" si="13"/>
        <v>33937</v>
      </c>
      <c r="I45" s="92">
        <f t="shared" si="13"/>
        <v>783</v>
      </c>
      <c r="J45" s="92"/>
    </row>
    <row r="46" spans="1:12" s="109" customFormat="1" ht="21.2" customHeight="1" x14ac:dyDescent="0.2">
      <c r="A46" s="107" t="s">
        <v>256</v>
      </c>
      <c r="B46" s="108">
        <f>B48+B56</f>
        <v>18312</v>
      </c>
      <c r="C46" s="108">
        <f t="shared" ref="C46:I46" si="14">C48+C56</f>
        <v>783</v>
      </c>
      <c r="D46" s="108">
        <f t="shared" si="14"/>
        <v>37</v>
      </c>
      <c r="E46" s="108">
        <f t="shared" si="14"/>
        <v>0</v>
      </c>
      <c r="F46" s="108">
        <f t="shared" si="14"/>
        <v>0</v>
      </c>
      <c r="G46" s="108">
        <f t="shared" si="14"/>
        <v>18275</v>
      </c>
      <c r="H46" s="108">
        <f t="shared" si="14"/>
        <v>17492</v>
      </c>
      <c r="I46" s="108">
        <f t="shared" si="14"/>
        <v>783</v>
      </c>
      <c r="J46" s="108"/>
    </row>
    <row r="47" spans="1:12" s="81" customFormat="1" ht="21.2" customHeight="1" x14ac:dyDescent="0.2">
      <c r="A47" s="95" t="s">
        <v>257</v>
      </c>
      <c r="B47" s="84">
        <v>15</v>
      </c>
      <c r="C47" s="84"/>
      <c r="D47" s="84"/>
      <c r="E47" s="84"/>
      <c r="F47" s="84"/>
      <c r="G47" s="84"/>
      <c r="H47" s="84"/>
      <c r="I47" s="84"/>
      <c r="J47" s="84"/>
    </row>
    <row r="48" spans="1:12" s="85" customFormat="1" ht="39.200000000000003" customHeight="1" x14ac:dyDescent="0.2">
      <c r="A48" s="110" t="s">
        <v>258</v>
      </c>
      <c r="B48" s="84">
        <f>B49+B53</f>
        <v>3112</v>
      </c>
      <c r="C48" s="84">
        <f t="shared" ref="C48:I48" si="15">C49+C53</f>
        <v>783</v>
      </c>
      <c r="D48" s="84">
        <f t="shared" si="15"/>
        <v>37</v>
      </c>
      <c r="E48" s="84">
        <f t="shared" si="15"/>
        <v>0</v>
      </c>
      <c r="F48" s="84">
        <f t="shared" si="15"/>
        <v>0</v>
      </c>
      <c r="G48" s="84">
        <f t="shared" si="15"/>
        <v>3075</v>
      </c>
      <c r="H48" s="84">
        <f t="shared" si="15"/>
        <v>2292</v>
      </c>
      <c r="I48" s="84">
        <f t="shared" si="15"/>
        <v>783</v>
      </c>
      <c r="J48" s="84"/>
      <c r="K48" s="111"/>
    </row>
    <row r="49" spans="1:10" s="114" customFormat="1" ht="19.5" customHeight="1" x14ac:dyDescent="0.2">
      <c r="A49" s="112" t="s">
        <v>259</v>
      </c>
      <c r="B49" s="113">
        <f>SUM(B50:B52)</f>
        <v>2220</v>
      </c>
      <c r="C49" s="113">
        <f t="shared" ref="C49:I49" si="16">SUM(C50:C52)</f>
        <v>641</v>
      </c>
      <c r="D49" s="113">
        <f t="shared" si="16"/>
        <v>37</v>
      </c>
      <c r="E49" s="113">
        <f t="shared" si="16"/>
        <v>0</v>
      </c>
      <c r="F49" s="113">
        <f t="shared" si="16"/>
        <v>0</v>
      </c>
      <c r="G49" s="113">
        <f t="shared" si="16"/>
        <v>2183</v>
      </c>
      <c r="H49" s="113">
        <f t="shared" si="16"/>
        <v>1542</v>
      </c>
      <c r="I49" s="113">
        <f t="shared" si="16"/>
        <v>641</v>
      </c>
      <c r="J49" s="113"/>
    </row>
    <row r="50" spans="1:10" s="68" customFormat="1" ht="19.5" customHeight="1" x14ac:dyDescent="0.2">
      <c r="A50" s="101" t="s">
        <v>260</v>
      </c>
      <c r="B50" s="87">
        <v>1764</v>
      </c>
      <c r="C50" s="87">
        <v>641</v>
      </c>
      <c r="D50" s="87"/>
      <c r="E50" s="87"/>
      <c r="F50" s="87"/>
      <c r="G50" s="102">
        <f>B50-D50-E50-F50</f>
        <v>1764</v>
      </c>
      <c r="H50" s="102">
        <f>G50-I50</f>
        <v>1123</v>
      </c>
      <c r="I50" s="102">
        <f>C50-E50-F50</f>
        <v>641</v>
      </c>
      <c r="J50" s="87"/>
    </row>
    <row r="51" spans="1:10" s="68" customFormat="1" ht="19.5" customHeight="1" x14ac:dyDescent="0.2">
      <c r="A51" s="101" t="s">
        <v>261</v>
      </c>
      <c r="B51" s="87">
        <v>373</v>
      </c>
      <c r="C51" s="87"/>
      <c r="D51" s="87">
        <f>ROUND(373*10%,-0.1)</f>
        <v>37</v>
      </c>
      <c r="E51" s="87"/>
      <c r="F51" s="87"/>
      <c r="G51" s="102">
        <f>B51-D51-E51-F51</f>
        <v>336</v>
      </c>
      <c r="H51" s="102">
        <f>G51-I51</f>
        <v>336</v>
      </c>
      <c r="I51" s="102">
        <f>C51-E51-F51</f>
        <v>0</v>
      </c>
      <c r="J51" s="87"/>
    </row>
    <row r="52" spans="1:10" s="68" customFormat="1" ht="31.5" x14ac:dyDescent="0.2">
      <c r="A52" s="104" t="s">
        <v>262</v>
      </c>
      <c r="B52" s="87">
        <v>83</v>
      </c>
      <c r="C52" s="87"/>
      <c r="D52" s="87"/>
      <c r="E52" s="87"/>
      <c r="F52" s="87"/>
      <c r="G52" s="102">
        <f>B52-D52-E52-F52</f>
        <v>83</v>
      </c>
      <c r="H52" s="102">
        <f>G52-I52</f>
        <v>83</v>
      </c>
      <c r="I52" s="102">
        <f>C52-E52-F52</f>
        <v>0</v>
      </c>
      <c r="J52" s="87"/>
    </row>
    <row r="53" spans="1:10" s="114" customFormat="1" ht="15.75" x14ac:dyDescent="0.2">
      <c r="A53" s="112" t="s">
        <v>263</v>
      </c>
      <c r="B53" s="113">
        <f>SUM(B54:B55)</f>
        <v>892</v>
      </c>
      <c r="C53" s="113">
        <f t="shared" ref="C53:I53" si="17">SUM(C54:C55)</f>
        <v>142</v>
      </c>
      <c r="D53" s="113">
        <f t="shared" si="17"/>
        <v>0</v>
      </c>
      <c r="E53" s="113">
        <f t="shared" si="17"/>
        <v>0</v>
      </c>
      <c r="F53" s="113">
        <f t="shared" si="17"/>
        <v>0</v>
      </c>
      <c r="G53" s="113">
        <f t="shared" si="17"/>
        <v>892</v>
      </c>
      <c r="H53" s="113">
        <f t="shared" si="17"/>
        <v>750</v>
      </c>
      <c r="I53" s="113">
        <f t="shared" si="17"/>
        <v>142</v>
      </c>
      <c r="J53" s="115"/>
    </row>
    <row r="54" spans="1:10" s="68" customFormat="1" ht="31.5" x14ac:dyDescent="0.2">
      <c r="A54" s="104" t="s">
        <v>264</v>
      </c>
      <c r="B54" s="87">
        <v>142</v>
      </c>
      <c r="C54" s="87">
        <v>142</v>
      </c>
      <c r="D54" s="87"/>
      <c r="E54" s="87"/>
      <c r="F54" s="87"/>
      <c r="G54" s="102">
        <f>B54-D54-E54-F54</f>
        <v>142</v>
      </c>
      <c r="H54" s="102">
        <f>G54-I54</f>
        <v>0</v>
      </c>
      <c r="I54" s="102">
        <f>C54-E54-F54</f>
        <v>142</v>
      </c>
      <c r="J54" s="116"/>
    </row>
    <row r="55" spans="1:10" s="68" customFormat="1" ht="15.75" x14ac:dyDescent="0.2">
      <c r="A55" s="101" t="s">
        <v>265</v>
      </c>
      <c r="B55" s="87">
        <v>750</v>
      </c>
      <c r="C55" s="87"/>
      <c r="D55" s="87"/>
      <c r="E55" s="87"/>
      <c r="F55" s="87"/>
      <c r="G55" s="102">
        <f>B55-D55-E55-F55</f>
        <v>750</v>
      </c>
      <c r="H55" s="102">
        <f>G55-I55</f>
        <v>750</v>
      </c>
      <c r="I55" s="102">
        <f>C55-E55-F55</f>
        <v>0</v>
      </c>
      <c r="J55" s="116" t="s">
        <v>266</v>
      </c>
    </row>
    <row r="56" spans="1:10" s="85" customFormat="1" ht="37.5" customHeight="1" x14ac:dyDescent="0.2">
      <c r="A56" s="110" t="s">
        <v>267</v>
      </c>
      <c r="B56" s="84">
        <f>B57+B58</f>
        <v>15200</v>
      </c>
      <c r="C56" s="84">
        <f t="shared" ref="C56:I56" si="18">C57+C58</f>
        <v>0</v>
      </c>
      <c r="D56" s="84">
        <f t="shared" si="18"/>
        <v>0</v>
      </c>
      <c r="E56" s="84">
        <f t="shared" si="18"/>
        <v>0</v>
      </c>
      <c r="F56" s="84">
        <f t="shared" si="18"/>
        <v>0</v>
      </c>
      <c r="G56" s="84">
        <f t="shared" si="18"/>
        <v>15200</v>
      </c>
      <c r="H56" s="84">
        <f t="shared" si="18"/>
        <v>15200</v>
      </c>
      <c r="I56" s="84">
        <f t="shared" si="18"/>
        <v>0</v>
      </c>
      <c r="J56" s="84"/>
    </row>
    <row r="57" spans="1:10" s="68" customFormat="1" ht="31.5" x14ac:dyDescent="0.2">
      <c r="A57" s="104" t="s">
        <v>268</v>
      </c>
      <c r="B57" s="87">
        <v>15200</v>
      </c>
      <c r="C57" s="87"/>
      <c r="D57" s="87"/>
      <c r="E57" s="87"/>
      <c r="F57" s="87"/>
      <c r="G57" s="102">
        <f>B57-D57-E57-F57</f>
        <v>15200</v>
      </c>
      <c r="H57" s="102">
        <f>G57-I57</f>
        <v>15200</v>
      </c>
      <c r="I57" s="102">
        <f>C57-E57-F57</f>
        <v>0</v>
      </c>
      <c r="J57" s="116" t="s">
        <v>266</v>
      </c>
    </row>
    <row r="58" spans="1:10" s="68" customFormat="1" ht="19.5" hidden="1" customHeight="1" x14ac:dyDescent="0.2">
      <c r="A58" s="101" t="s">
        <v>269</v>
      </c>
      <c r="B58" s="87"/>
      <c r="C58" s="87"/>
      <c r="D58" s="87"/>
      <c r="E58" s="87"/>
      <c r="F58" s="87"/>
      <c r="G58" s="102">
        <f>B58-D58-E58-F58</f>
        <v>0</v>
      </c>
      <c r="H58" s="102">
        <f>G58-I58</f>
        <v>0</v>
      </c>
      <c r="I58" s="102">
        <f>C58</f>
        <v>0</v>
      </c>
      <c r="J58" s="87"/>
    </row>
    <row r="59" spans="1:10" s="117" customFormat="1" ht="20.25" customHeight="1" x14ac:dyDescent="0.2">
      <c r="A59" s="107" t="s">
        <v>270</v>
      </c>
      <c r="B59" s="108">
        <f>B60</f>
        <v>16445</v>
      </c>
      <c r="C59" s="108">
        <f t="shared" ref="C59:I59" si="19">C60</f>
        <v>0</v>
      </c>
      <c r="D59" s="108">
        <f t="shared" si="19"/>
        <v>0</v>
      </c>
      <c r="E59" s="108">
        <f t="shared" si="19"/>
        <v>0</v>
      </c>
      <c r="F59" s="108">
        <f t="shared" si="19"/>
        <v>0</v>
      </c>
      <c r="G59" s="108">
        <f t="shared" si="19"/>
        <v>16445</v>
      </c>
      <c r="H59" s="108">
        <f t="shared" si="19"/>
        <v>16445</v>
      </c>
      <c r="I59" s="108">
        <f t="shared" si="19"/>
        <v>0</v>
      </c>
      <c r="J59" s="108"/>
    </row>
    <row r="60" spans="1:10" s="85" customFormat="1" ht="20.25" customHeight="1" x14ac:dyDescent="0.2">
      <c r="A60" s="110" t="s">
        <v>271</v>
      </c>
      <c r="B60" s="118">
        <f>B61+B64</f>
        <v>16445</v>
      </c>
      <c r="C60" s="118">
        <f t="shared" ref="C60:I60" si="20">C61+C64</f>
        <v>0</v>
      </c>
      <c r="D60" s="118">
        <f t="shared" si="20"/>
        <v>0</v>
      </c>
      <c r="E60" s="118">
        <f t="shared" si="20"/>
        <v>0</v>
      </c>
      <c r="F60" s="118">
        <f t="shared" si="20"/>
        <v>0</v>
      </c>
      <c r="G60" s="118">
        <f t="shared" si="20"/>
        <v>16445</v>
      </c>
      <c r="H60" s="118">
        <f t="shared" si="20"/>
        <v>16445</v>
      </c>
      <c r="I60" s="118">
        <f t="shared" si="20"/>
        <v>0</v>
      </c>
      <c r="J60" s="118"/>
    </row>
    <row r="61" spans="1:10" s="81" customFormat="1" ht="31.5" x14ac:dyDescent="0.2">
      <c r="A61" s="119" t="s">
        <v>272</v>
      </c>
      <c r="B61" s="120">
        <f>SUM(B62:B63)</f>
        <v>5690</v>
      </c>
      <c r="C61" s="120">
        <f t="shared" ref="C61:I61" si="21">SUM(C62:C63)</f>
        <v>0</v>
      </c>
      <c r="D61" s="120">
        <f t="shared" si="21"/>
        <v>0</v>
      </c>
      <c r="E61" s="120">
        <f t="shared" si="21"/>
        <v>0</v>
      </c>
      <c r="F61" s="120">
        <f t="shared" si="21"/>
        <v>0</v>
      </c>
      <c r="G61" s="120">
        <f t="shared" si="21"/>
        <v>5690</v>
      </c>
      <c r="H61" s="120">
        <f t="shared" si="21"/>
        <v>5690</v>
      </c>
      <c r="I61" s="120">
        <f t="shared" si="21"/>
        <v>0</v>
      </c>
      <c r="J61" s="120"/>
    </row>
    <row r="62" spans="1:10" s="68" customFormat="1" ht="15.75" x14ac:dyDescent="0.2">
      <c r="A62" s="121" t="s">
        <v>273</v>
      </c>
      <c r="B62" s="87">
        <v>5690</v>
      </c>
      <c r="C62" s="87"/>
      <c r="D62" s="87"/>
      <c r="E62" s="87"/>
      <c r="F62" s="87"/>
      <c r="G62" s="102">
        <f>B62-D62-E62-F62</f>
        <v>5690</v>
      </c>
      <c r="H62" s="102">
        <f>G62-I62</f>
        <v>5690</v>
      </c>
      <c r="I62" s="102">
        <f>C62-E62-F62</f>
        <v>0</v>
      </c>
      <c r="J62" s="116" t="s">
        <v>266</v>
      </c>
    </row>
    <row r="63" spans="1:10" s="68" customFormat="1" ht="15.75" hidden="1" x14ac:dyDescent="0.2">
      <c r="A63" s="121"/>
      <c r="B63" s="87"/>
      <c r="C63" s="87"/>
      <c r="D63" s="87"/>
      <c r="E63" s="87"/>
      <c r="F63" s="87"/>
      <c r="G63" s="102">
        <f>B63-D63-E63-F63</f>
        <v>0</v>
      </c>
      <c r="H63" s="102">
        <f>G63-I63</f>
        <v>0</v>
      </c>
      <c r="I63" s="102">
        <f>C63</f>
        <v>0</v>
      </c>
      <c r="J63" s="87"/>
    </row>
    <row r="64" spans="1:10" s="124" customFormat="1" ht="36.75" customHeight="1" x14ac:dyDescent="0.2">
      <c r="A64" s="122" t="s">
        <v>274</v>
      </c>
      <c r="B64" s="80">
        <f>SUM(B65:B66)</f>
        <v>10755</v>
      </c>
      <c r="C64" s="80">
        <f t="shared" ref="C64:I64" si="22">SUM(C65:C66)</f>
        <v>0</v>
      </c>
      <c r="D64" s="80">
        <f t="shared" si="22"/>
        <v>0</v>
      </c>
      <c r="E64" s="80">
        <f t="shared" si="22"/>
        <v>0</v>
      </c>
      <c r="F64" s="80">
        <f t="shared" si="22"/>
        <v>0</v>
      </c>
      <c r="G64" s="80">
        <f t="shared" si="22"/>
        <v>10755</v>
      </c>
      <c r="H64" s="80">
        <f t="shared" si="22"/>
        <v>10755</v>
      </c>
      <c r="I64" s="80">
        <f t="shared" si="22"/>
        <v>0</v>
      </c>
      <c r="J64" s="123"/>
    </row>
    <row r="65" spans="1:10" s="68" customFormat="1" ht="15.75" x14ac:dyDescent="0.2">
      <c r="A65" s="101" t="s">
        <v>275</v>
      </c>
      <c r="B65" s="87">
        <v>3200</v>
      </c>
      <c r="C65" s="87"/>
      <c r="D65" s="87"/>
      <c r="E65" s="87"/>
      <c r="F65" s="87"/>
      <c r="G65" s="102">
        <f>B65-D65-E65-F65</f>
        <v>3200</v>
      </c>
      <c r="H65" s="102">
        <f>G65-I65</f>
        <v>3200</v>
      </c>
      <c r="I65" s="102">
        <f>C65-E65-F65</f>
        <v>0</v>
      </c>
      <c r="J65" s="116" t="s">
        <v>266</v>
      </c>
    </row>
    <row r="66" spans="1:10" s="68" customFormat="1" ht="15.75" x14ac:dyDescent="0.2">
      <c r="A66" s="101" t="s">
        <v>276</v>
      </c>
      <c r="B66" s="87">
        <v>7555</v>
      </c>
      <c r="C66" s="87"/>
      <c r="D66" s="87"/>
      <c r="E66" s="87"/>
      <c r="F66" s="87"/>
      <c r="G66" s="102">
        <f>B66-D66-E66-F66</f>
        <v>7555</v>
      </c>
      <c r="H66" s="102">
        <f>G66-I66</f>
        <v>7555</v>
      </c>
      <c r="I66" s="102">
        <f>C66-E66-F66</f>
        <v>0</v>
      </c>
      <c r="J66" s="116" t="s">
        <v>266</v>
      </c>
    </row>
    <row r="67" spans="1:10" s="78" customFormat="1" ht="45" customHeight="1" x14ac:dyDescent="0.2">
      <c r="A67" s="89" t="s">
        <v>277</v>
      </c>
      <c r="B67" s="90">
        <f>B68</f>
        <v>5</v>
      </c>
      <c r="C67" s="90">
        <f t="shared" ref="C67:I70" si="23">C68</f>
        <v>0</v>
      </c>
      <c r="D67" s="90">
        <f t="shared" si="23"/>
        <v>0</v>
      </c>
      <c r="E67" s="90">
        <f t="shared" si="23"/>
        <v>0</v>
      </c>
      <c r="F67" s="90">
        <f t="shared" si="23"/>
        <v>0</v>
      </c>
      <c r="G67" s="90">
        <f t="shared" si="23"/>
        <v>5</v>
      </c>
      <c r="H67" s="90">
        <f t="shared" si="23"/>
        <v>5</v>
      </c>
      <c r="I67" s="90">
        <f t="shared" si="23"/>
        <v>0</v>
      </c>
      <c r="J67" s="90"/>
    </row>
    <row r="68" spans="1:10" s="127" customFormat="1" ht="31.5" x14ac:dyDescent="0.2">
      <c r="A68" s="125" t="s">
        <v>278</v>
      </c>
      <c r="B68" s="126">
        <f>B69</f>
        <v>5</v>
      </c>
      <c r="C68" s="126">
        <f t="shared" si="23"/>
        <v>0</v>
      </c>
      <c r="D68" s="126">
        <f t="shared" si="23"/>
        <v>0</v>
      </c>
      <c r="E68" s="126">
        <f t="shared" si="23"/>
        <v>0</v>
      </c>
      <c r="F68" s="126">
        <f t="shared" si="23"/>
        <v>0</v>
      </c>
      <c r="G68" s="126">
        <f t="shared" si="23"/>
        <v>5</v>
      </c>
      <c r="H68" s="126">
        <f t="shared" si="23"/>
        <v>5</v>
      </c>
      <c r="I68" s="126">
        <f t="shared" si="23"/>
        <v>0</v>
      </c>
      <c r="J68" s="126"/>
    </row>
    <row r="69" spans="1:10" s="129" customFormat="1" ht="15.75" x14ac:dyDescent="0.2">
      <c r="A69" s="128" t="s">
        <v>279</v>
      </c>
      <c r="B69" s="108">
        <f>B70</f>
        <v>5</v>
      </c>
      <c r="C69" s="108">
        <f t="shared" si="23"/>
        <v>0</v>
      </c>
      <c r="D69" s="108">
        <f t="shared" si="23"/>
        <v>0</v>
      </c>
      <c r="E69" s="108">
        <f t="shared" si="23"/>
        <v>0</v>
      </c>
      <c r="F69" s="108">
        <f t="shared" si="23"/>
        <v>0</v>
      </c>
      <c r="G69" s="108">
        <f t="shared" si="23"/>
        <v>5</v>
      </c>
      <c r="H69" s="108">
        <f t="shared" si="23"/>
        <v>5</v>
      </c>
      <c r="I69" s="108">
        <f t="shared" si="23"/>
        <v>0</v>
      </c>
      <c r="J69" s="108"/>
    </row>
    <row r="70" spans="1:10" s="81" customFormat="1" ht="98.45" customHeight="1" x14ac:dyDescent="0.2">
      <c r="A70" s="130" t="s">
        <v>280</v>
      </c>
      <c r="B70" s="80">
        <f>B71</f>
        <v>5</v>
      </c>
      <c r="C70" s="80">
        <f t="shared" si="23"/>
        <v>0</v>
      </c>
      <c r="D70" s="80">
        <f t="shared" si="23"/>
        <v>0</v>
      </c>
      <c r="E70" s="80">
        <f t="shared" si="23"/>
        <v>0</v>
      </c>
      <c r="F70" s="80">
        <f t="shared" si="23"/>
        <v>0</v>
      </c>
      <c r="G70" s="131">
        <f t="shared" si="23"/>
        <v>5</v>
      </c>
      <c r="H70" s="131">
        <f t="shared" si="23"/>
        <v>5</v>
      </c>
      <c r="I70" s="131">
        <f t="shared" si="23"/>
        <v>0</v>
      </c>
      <c r="J70" s="116" t="s">
        <v>281</v>
      </c>
    </row>
    <row r="71" spans="1:10" s="68" customFormat="1" ht="35.450000000000003" customHeight="1" x14ac:dyDescent="0.2">
      <c r="A71" s="132" t="s">
        <v>282</v>
      </c>
      <c r="B71" s="87">
        <v>5</v>
      </c>
      <c r="C71" s="87"/>
      <c r="D71" s="87"/>
      <c r="E71" s="87"/>
      <c r="F71" s="87"/>
      <c r="G71" s="102">
        <f>B71-D71-E71-F71</f>
        <v>5</v>
      </c>
      <c r="H71" s="102">
        <f>G71-I71</f>
        <v>5</v>
      </c>
      <c r="I71" s="102">
        <f>C71-E71-F71</f>
        <v>0</v>
      </c>
      <c r="J71" s="116"/>
    </row>
    <row r="72" spans="1:10" s="66" customFormat="1" ht="10.15" customHeight="1" x14ac:dyDescent="0.25">
      <c r="A72" s="133"/>
      <c r="B72" s="134"/>
      <c r="C72" s="134"/>
      <c r="D72" s="134"/>
      <c r="E72" s="134"/>
      <c r="F72" s="134"/>
      <c r="G72" s="134"/>
      <c r="H72" s="134"/>
      <c r="I72" s="134"/>
      <c r="J72" s="134"/>
    </row>
    <row r="73" spans="1:10" s="66" customFormat="1" ht="15.75" x14ac:dyDescent="0.25">
      <c r="A73" s="135" t="s">
        <v>283</v>
      </c>
    </row>
    <row r="74" spans="1:10" s="68" customFormat="1" ht="54.75" customHeight="1" x14ac:dyDescent="0.2">
      <c r="A74" s="177" t="s">
        <v>284</v>
      </c>
      <c r="B74" s="177"/>
      <c r="C74" s="177"/>
      <c r="D74" s="177"/>
      <c r="E74" s="177"/>
      <c r="F74" s="177"/>
      <c r="G74" s="177"/>
      <c r="H74" s="177"/>
      <c r="I74" s="177"/>
      <c r="J74" s="177"/>
    </row>
    <row r="75" spans="1:10" s="66" customFormat="1" ht="15.75" x14ac:dyDescent="0.25"/>
  </sheetData>
  <mergeCells count="13">
    <mergeCell ref="H5:I5"/>
    <mergeCell ref="J5:J6"/>
    <mergeCell ref="A74:J74"/>
    <mergeCell ref="A1:J1"/>
    <mergeCell ref="A2:J2"/>
    <mergeCell ref="A3:J3"/>
    <mergeCell ref="A5:A6"/>
    <mergeCell ref="B5:B6"/>
    <mergeCell ref="C5:C6"/>
    <mergeCell ref="D5:D6"/>
    <mergeCell ref="E5:E6"/>
    <mergeCell ref="F5:F6"/>
    <mergeCell ref="G5:G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filterMode="1">
    <tabColor rgb="FFFF00FF"/>
  </sheetPr>
  <dimension ref="A1:Y762"/>
  <sheetViews>
    <sheetView tabSelected="1" topLeftCell="A702" zoomScaleNormal="100" workbookViewId="0">
      <selection activeCell="P6" sqref="P6"/>
    </sheetView>
  </sheetViews>
  <sheetFormatPr defaultColWidth="9.33203125" defaultRowHeight="12.75" x14ac:dyDescent="0.2"/>
  <cols>
    <col min="1" max="1" width="6" style="157" customWidth="1"/>
    <col min="2" max="2" width="8.1640625" style="157" customWidth="1"/>
    <col min="3" max="3" width="6.83203125" style="157" customWidth="1"/>
    <col min="4" max="4" width="7" style="157" customWidth="1"/>
    <col min="5" max="5" width="66.5" style="157" customWidth="1"/>
    <col min="6" max="9" width="34.33203125" style="156" customWidth="1"/>
    <col min="10" max="11" width="18.5" style="156" customWidth="1"/>
    <col min="12" max="13" width="16.1640625" style="156" customWidth="1"/>
    <col min="14" max="14" width="17.83203125" style="156" customWidth="1"/>
    <col min="15" max="15" width="13.1640625" style="156" customWidth="1"/>
    <col min="16" max="17" width="18.33203125" style="156" customWidth="1"/>
    <col min="18" max="18" width="17.5" style="156" bestFit="1" customWidth="1"/>
    <col min="19" max="19" width="19.33203125" style="156" customWidth="1"/>
    <col min="20" max="20" width="11.6640625" style="156" customWidth="1"/>
    <col min="21" max="21" width="11.83203125" style="156" customWidth="1"/>
    <col min="22" max="22" width="19.33203125" style="156" customWidth="1"/>
    <col min="23" max="23" width="12.83203125" style="156" customWidth="1"/>
    <col min="24" max="25" width="19.33203125" style="156" customWidth="1"/>
    <col min="26" max="27" width="9.33203125" style="157" customWidth="1"/>
    <col min="28" max="16384" width="9.33203125" style="157"/>
  </cols>
  <sheetData>
    <row r="1" spans="1:25" ht="15.4" customHeight="1" x14ac:dyDescent="0.2">
      <c r="B1" s="6"/>
      <c r="C1" s="6"/>
      <c r="D1" s="6"/>
      <c r="E1" s="6"/>
      <c r="F1" s="6"/>
      <c r="G1" s="6"/>
      <c r="H1" s="6"/>
      <c r="I1" s="6"/>
      <c r="J1" s="6"/>
      <c r="K1" s="6"/>
      <c r="L1" s="6"/>
      <c r="M1" s="6"/>
      <c r="N1" s="6"/>
      <c r="O1" s="61"/>
      <c r="R1" s="6"/>
      <c r="S1" s="6"/>
      <c r="T1" s="6"/>
      <c r="U1" s="6"/>
      <c r="V1" s="6"/>
      <c r="W1" s="6"/>
    </row>
    <row r="2" spans="1:25" s="7" customFormat="1" ht="29.25" customHeight="1" x14ac:dyDescent="0.2">
      <c r="C2" s="10"/>
      <c r="D2" s="10"/>
      <c r="E2" s="10"/>
      <c r="F2" s="171" t="s">
        <v>104</v>
      </c>
      <c r="G2" s="154"/>
      <c r="H2" s="154"/>
      <c r="I2" s="154"/>
      <c r="J2" s="154"/>
      <c r="K2" s="191"/>
      <c r="L2" s="191"/>
      <c r="M2" s="169"/>
      <c r="N2" s="154"/>
      <c r="O2" s="160"/>
      <c r="P2" s="160"/>
      <c r="Q2" s="160"/>
      <c r="R2" s="154"/>
      <c r="S2" s="191"/>
      <c r="T2" s="191"/>
      <c r="U2" s="169"/>
      <c r="V2" s="154"/>
      <c r="W2" s="160"/>
      <c r="X2" s="160"/>
      <c r="Y2" s="160"/>
    </row>
    <row r="3" spans="1:25" s="7" customFormat="1" ht="29.25" customHeight="1" x14ac:dyDescent="0.2">
      <c r="C3" s="172"/>
      <c r="D3" s="172"/>
      <c r="E3" s="172"/>
      <c r="F3" s="3" t="s">
        <v>191</v>
      </c>
      <c r="G3" s="172"/>
      <c r="H3" s="169"/>
      <c r="I3" s="170" t="s">
        <v>76</v>
      </c>
      <c r="J3" s="172"/>
      <c r="K3" s="172"/>
      <c r="L3" s="169"/>
      <c r="M3" s="160"/>
      <c r="N3" s="160"/>
      <c r="O3" s="160"/>
      <c r="P3" s="160"/>
      <c r="Q3" s="160"/>
      <c r="T3" s="192"/>
      <c r="U3" s="160"/>
      <c r="V3" s="160"/>
      <c r="W3" s="160"/>
      <c r="X3" s="160"/>
      <c r="Y3" s="160"/>
    </row>
    <row r="4" spans="1:25" s="5" customFormat="1" ht="26.45" customHeight="1" x14ac:dyDescent="0.2">
      <c r="A4" s="190" t="s">
        <v>3</v>
      </c>
      <c r="B4" s="190" t="s">
        <v>4</v>
      </c>
      <c r="C4" s="190" t="s">
        <v>5</v>
      </c>
      <c r="D4" s="190" t="s">
        <v>6</v>
      </c>
      <c r="E4" s="190" t="s">
        <v>7</v>
      </c>
      <c r="F4" s="187" t="s">
        <v>118</v>
      </c>
      <c r="G4" s="187"/>
      <c r="H4" s="187"/>
      <c r="I4" s="187"/>
      <c r="J4" s="187" t="s">
        <v>188</v>
      </c>
      <c r="K4" s="187"/>
      <c r="L4" s="187"/>
      <c r="M4" s="187"/>
      <c r="N4" s="187" t="s">
        <v>190</v>
      </c>
      <c r="O4" s="187"/>
      <c r="P4" s="187"/>
      <c r="Q4" s="187"/>
      <c r="R4" s="187" t="s">
        <v>189</v>
      </c>
      <c r="S4" s="187"/>
      <c r="T4" s="187"/>
      <c r="U4" s="187"/>
      <c r="V4" s="187" t="s">
        <v>285</v>
      </c>
      <c r="W4" s="187"/>
      <c r="X4" s="187"/>
      <c r="Y4" s="187"/>
    </row>
    <row r="5" spans="1:25" s="5" customFormat="1" ht="12.75" customHeight="1" x14ac:dyDescent="0.2">
      <c r="A5" s="190"/>
      <c r="B5" s="190"/>
      <c r="C5" s="190"/>
      <c r="D5" s="190"/>
      <c r="E5" s="190"/>
      <c r="F5" s="187" t="s">
        <v>8</v>
      </c>
      <c r="G5" s="188" t="s">
        <v>194</v>
      </c>
      <c r="H5" s="188"/>
      <c r="I5" s="188"/>
      <c r="J5" s="187" t="s">
        <v>8</v>
      </c>
      <c r="K5" s="188" t="s">
        <v>194</v>
      </c>
      <c r="L5" s="188"/>
      <c r="M5" s="188"/>
      <c r="N5" s="187" t="s">
        <v>8</v>
      </c>
      <c r="O5" s="188" t="s">
        <v>194</v>
      </c>
      <c r="P5" s="188"/>
      <c r="Q5" s="188"/>
      <c r="R5" s="187" t="s">
        <v>8</v>
      </c>
      <c r="S5" s="188" t="s">
        <v>194</v>
      </c>
      <c r="T5" s="188"/>
      <c r="U5" s="188"/>
      <c r="V5" s="187" t="s">
        <v>8</v>
      </c>
      <c r="W5" s="188" t="s">
        <v>194</v>
      </c>
      <c r="X5" s="188"/>
      <c r="Y5" s="188"/>
    </row>
    <row r="6" spans="1:25" s="5" customFormat="1" ht="84.75" customHeight="1" x14ac:dyDescent="0.2">
      <c r="A6" s="190"/>
      <c r="B6" s="190"/>
      <c r="C6" s="190"/>
      <c r="D6" s="190"/>
      <c r="E6" s="190"/>
      <c r="F6" s="187"/>
      <c r="G6" s="11" t="s">
        <v>9</v>
      </c>
      <c r="H6" s="11" t="s">
        <v>10</v>
      </c>
      <c r="I6" s="11" t="s">
        <v>187</v>
      </c>
      <c r="J6" s="187"/>
      <c r="K6" s="11" t="s">
        <v>9</v>
      </c>
      <c r="L6" s="11" t="s">
        <v>10</v>
      </c>
      <c r="M6" s="11" t="s">
        <v>187</v>
      </c>
      <c r="N6" s="187"/>
      <c r="O6" s="11" t="s">
        <v>9</v>
      </c>
      <c r="P6" s="11" t="s">
        <v>10</v>
      </c>
      <c r="Q6" s="11" t="s">
        <v>187</v>
      </c>
      <c r="R6" s="187"/>
      <c r="S6" s="11" t="s">
        <v>9</v>
      </c>
      <c r="T6" s="11" t="s">
        <v>10</v>
      </c>
      <c r="U6" s="11" t="s">
        <v>187</v>
      </c>
      <c r="V6" s="187"/>
      <c r="W6" s="11" t="s">
        <v>9</v>
      </c>
      <c r="X6" s="11" t="s">
        <v>10</v>
      </c>
      <c r="Y6" s="11" t="s">
        <v>187</v>
      </c>
    </row>
    <row r="7" spans="1:25" s="150" customFormat="1" ht="35.25" customHeight="1" x14ac:dyDescent="0.2">
      <c r="A7" s="148" t="s">
        <v>0</v>
      </c>
      <c r="B7" s="148" t="s">
        <v>1</v>
      </c>
      <c r="C7" s="148" t="s">
        <v>2</v>
      </c>
      <c r="D7" s="148" t="s">
        <v>11</v>
      </c>
      <c r="E7" s="148" t="s">
        <v>12</v>
      </c>
      <c r="F7" s="149" t="s">
        <v>286</v>
      </c>
      <c r="G7" s="149">
        <v>2</v>
      </c>
      <c r="H7" s="149">
        <v>3</v>
      </c>
      <c r="I7" s="149">
        <v>4</v>
      </c>
      <c r="J7" s="149" t="s">
        <v>287</v>
      </c>
      <c r="K7" s="149">
        <v>6</v>
      </c>
      <c r="L7" s="149">
        <v>7</v>
      </c>
      <c r="M7" s="149">
        <v>8</v>
      </c>
      <c r="N7" s="149" t="s">
        <v>288</v>
      </c>
      <c r="O7" s="149">
        <v>10</v>
      </c>
      <c r="P7" s="149">
        <v>11</v>
      </c>
      <c r="Q7" s="149">
        <v>12</v>
      </c>
      <c r="R7" s="149" t="s">
        <v>289</v>
      </c>
      <c r="S7" s="149">
        <v>14</v>
      </c>
      <c r="T7" s="149">
        <v>15</v>
      </c>
      <c r="U7" s="149">
        <v>16</v>
      </c>
      <c r="V7" s="149" t="s">
        <v>290</v>
      </c>
      <c r="W7" s="149">
        <v>18</v>
      </c>
      <c r="X7" s="149">
        <v>19</v>
      </c>
      <c r="Y7" s="149">
        <v>20</v>
      </c>
    </row>
    <row r="8" spans="1:25" s="7" customFormat="1" ht="35.25" customHeight="1" x14ac:dyDescent="0.2">
      <c r="A8" s="158"/>
      <c r="B8" s="158"/>
      <c r="C8" s="158"/>
      <c r="D8" s="158"/>
      <c r="E8" s="161" t="s">
        <v>182</v>
      </c>
      <c r="F8" s="162">
        <f t="shared" ref="F8:Y8" si="0">F9+F269</f>
        <v>8662327206</v>
      </c>
      <c r="G8" s="162">
        <f t="shared" si="0"/>
        <v>2222947411</v>
      </c>
      <c r="H8" s="162">
        <f t="shared" si="0"/>
        <v>5310445813</v>
      </c>
      <c r="I8" s="162">
        <f t="shared" si="0"/>
        <v>1128933982</v>
      </c>
      <c r="J8" s="162">
        <f t="shared" si="0"/>
        <v>273583930</v>
      </c>
      <c r="K8" s="162">
        <f t="shared" si="0"/>
        <v>273583930</v>
      </c>
      <c r="L8" s="162">
        <f t="shared" si="0"/>
        <v>0</v>
      </c>
      <c r="M8" s="162">
        <f t="shared" si="0"/>
        <v>0</v>
      </c>
      <c r="N8" s="162">
        <f t="shared" si="0"/>
        <v>6439379795</v>
      </c>
      <c r="O8" s="162">
        <f t="shared" si="0"/>
        <v>0</v>
      </c>
      <c r="P8" s="162">
        <f t="shared" si="0"/>
        <v>5310445813</v>
      </c>
      <c r="Q8" s="162">
        <f t="shared" si="0"/>
        <v>1128933982</v>
      </c>
      <c r="R8" s="162">
        <f t="shared" si="0"/>
        <v>1949363481</v>
      </c>
      <c r="S8" s="162">
        <f t="shared" si="0"/>
        <v>1949363481</v>
      </c>
      <c r="T8" s="162">
        <f t="shared" si="0"/>
        <v>0</v>
      </c>
      <c r="U8" s="162">
        <f t="shared" si="0"/>
        <v>0</v>
      </c>
      <c r="V8" s="162">
        <f t="shared" si="0"/>
        <v>0</v>
      </c>
      <c r="W8" s="162">
        <f t="shared" si="0"/>
        <v>0</v>
      </c>
      <c r="X8" s="162">
        <f t="shared" si="0"/>
        <v>0</v>
      </c>
      <c r="Y8" s="162">
        <f t="shared" si="0"/>
        <v>0</v>
      </c>
    </row>
    <row r="9" spans="1:25" s="7" customFormat="1" ht="20.25" customHeight="1" x14ac:dyDescent="0.2">
      <c r="A9" s="158"/>
      <c r="B9" s="158"/>
      <c r="C9" s="158"/>
      <c r="D9" s="158"/>
      <c r="E9" s="161" t="s">
        <v>192</v>
      </c>
      <c r="F9" s="162">
        <f t="shared" ref="F9:Y9" si="1">F10+F100+F188</f>
        <v>8662327206</v>
      </c>
      <c r="G9" s="162">
        <f t="shared" si="1"/>
        <v>2222947411</v>
      </c>
      <c r="H9" s="162">
        <f t="shared" si="1"/>
        <v>5310445813</v>
      </c>
      <c r="I9" s="162">
        <f t="shared" si="1"/>
        <v>1128933982</v>
      </c>
      <c r="J9" s="162">
        <f t="shared" si="1"/>
        <v>273583930</v>
      </c>
      <c r="K9" s="162">
        <f t="shared" si="1"/>
        <v>273583930</v>
      </c>
      <c r="L9" s="162">
        <f t="shared" si="1"/>
        <v>0</v>
      </c>
      <c r="M9" s="162">
        <f t="shared" si="1"/>
        <v>0</v>
      </c>
      <c r="N9" s="162">
        <f t="shared" si="1"/>
        <v>6439379795</v>
      </c>
      <c r="O9" s="162">
        <f t="shared" si="1"/>
        <v>0</v>
      </c>
      <c r="P9" s="162">
        <f t="shared" si="1"/>
        <v>5310445813</v>
      </c>
      <c r="Q9" s="162">
        <f t="shared" si="1"/>
        <v>1128933982</v>
      </c>
      <c r="R9" s="162">
        <f t="shared" si="1"/>
        <v>1949363481</v>
      </c>
      <c r="S9" s="162">
        <f t="shared" si="1"/>
        <v>1949363481</v>
      </c>
      <c r="T9" s="162">
        <f t="shared" si="1"/>
        <v>0</v>
      </c>
      <c r="U9" s="162">
        <f t="shared" si="1"/>
        <v>0</v>
      </c>
      <c r="V9" s="162">
        <f t="shared" si="1"/>
        <v>0</v>
      </c>
      <c r="W9" s="162">
        <f t="shared" si="1"/>
        <v>0</v>
      </c>
      <c r="X9" s="162">
        <f t="shared" si="1"/>
        <v>0</v>
      </c>
      <c r="Y9" s="162">
        <f t="shared" si="1"/>
        <v>0</v>
      </c>
    </row>
    <row r="10" spans="1:25" s="138" customFormat="1" ht="20.25" hidden="1" customHeight="1" x14ac:dyDescent="0.2">
      <c r="A10" s="51">
        <v>250</v>
      </c>
      <c r="B10" s="51"/>
      <c r="C10" s="51"/>
      <c r="D10" s="51"/>
      <c r="E10" s="52" t="s">
        <v>173</v>
      </c>
      <c r="F10" s="53">
        <f t="shared" ref="F10:Y10" si="2">F11</f>
        <v>0</v>
      </c>
      <c r="G10" s="53">
        <f t="shared" si="2"/>
        <v>0</v>
      </c>
      <c r="H10" s="53">
        <f t="shared" si="2"/>
        <v>0</v>
      </c>
      <c r="I10" s="53">
        <f t="shared" si="2"/>
        <v>0</v>
      </c>
      <c r="J10" s="53">
        <f t="shared" si="2"/>
        <v>0</v>
      </c>
      <c r="K10" s="53">
        <f t="shared" si="2"/>
        <v>0</v>
      </c>
      <c r="L10" s="53">
        <f t="shared" si="2"/>
        <v>0</v>
      </c>
      <c r="M10" s="53">
        <f t="shared" si="2"/>
        <v>0</v>
      </c>
      <c r="N10" s="33">
        <f t="shared" si="2"/>
        <v>0</v>
      </c>
      <c r="O10" s="53">
        <f t="shared" si="2"/>
        <v>0</v>
      </c>
      <c r="P10" s="53">
        <f t="shared" si="2"/>
        <v>0</v>
      </c>
      <c r="Q10" s="53">
        <f t="shared" si="2"/>
        <v>0</v>
      </c>
      <c r="R10" s="33">
        <f t="shared" si="2"/>
        <v>0</v>
      </c>
      <c r="S10" s="53">
        <f t="shared" si="2"/>
        <v>0</v>
      </c>
      <c r="T10" s="53">
        <f t="shared" si="2"/>
        <v>0</v>
      </c>
      <c r="U10" s="53">
        <f t="shared" si="2"/>
        <v>0</v>
      </c>
      <c r="V10" s="33">
        <f t="shared" si="2"/>
        <v>0</v>
      </c>
      <c r="W10" s="53">
        <f t="shared" si="2"/>
        <v>0</v>
      </c>
      <c r="X10" s="53">
        <f t="shared" si="2"/>
        <v>0</v>
      </c>
      <c r="Y10" s="53">
        <f t="shared" si="2"/>
        <v>0</v>
      </c>
    </row>
    <row r="11" spans="1:25" s="139" customFormat="1" ht="15.75" hidden="1" x14ac:dyDescent="0.2">
      <c r="A11" s="54"/>
      <c r="B11" s="54">
        <v>251</v>
      </c>
      <c r="C11" s="54"/>
      <c r="D11" s="54"/>
      <c r="E11" s="55" t="s">
        <v>174</v>
      </c>
      <c r="F11" s="56">
        <f t="shared" ref="F11:Y11" si="3">F12+F14+F17+F25+F27+F30+F32+F38+F41+F47+F52+F60+F70+F75+F80+F87+F91+F95</f>
        <v>0</v>
      </c>
      <c r="G11" s="56">
        <f t="shared" si="3"/>
        <v>0</v>
      </c>
      <c r="H11" s="56">
        <f t="shared" si="3"/>
        <v>0</v>
      </c>
      <c r="I11" s="56">
        <f t="shared" si="3"/>
        <v>0</v>
      </c>
      <c r="J11" s="56">
        <f t="shared" si="3"/>
        <v>0</v>
      </c>
      <c r="K11" s="56">
        <f t="shared" si="3"/>
        <v>0</v>
      </c>
      <c r="L11" s="56">
        <f t="shared" si="3"/>
        <v>0</v>
      </c>
      <c r="M11" s="56">
        <f t="shared" si="3"/>
        <v>0</v>
      </c>
      <c r="N11" s="30">
        <f t="shared" si="3"/>
        <v>0</v>
      </c>
      <c r="O11" s="56">
        <f t="shared" si="3"/>
        <v>0</v>
      </c>
      <c r="P11" s="56">
        <f t="shared" si="3"/>
        <v>0</v>
      </c>
      <c r="Q11" s="56">
        <f t="shared" si="3"/>
        <v>0</v>
      </c>
      <c r="R11" s="30">
        <f t="shared" si="3"/>
        <v>0</v>
      </c>
      <c r="S11" s="56">
        <f t="shared" si="3"/>
        <v>0</v>
      </c>
      <c r="T11" s="56">
        <f t="shared" si="3"/>
        <v>0</v>
      </c>
      <c r="U11" s="56">
        <f t="shared" si="3"/>
        <v>0</v>
      </c>
      <c r="V11" s="30">
        <f t="shared" si="3"/>
        <v>0</v>
      </c>
      <c r="W11" s="56">
        <f t="shared" si="3"/>
        <v>0</v>
      </c>
      <c r="X11" s="56">
        <f t="shared" si="3"/>
        <v>0</v>
      </c>
      <c r="Y11" s="56">
        <f t="shared" si="3"/>
        <v>0</v>
      </c>
    </row>
    <row r="12" spans="1:25" s="140" customFormat="1" ht="13.5" hidden="1" x14ac:dyDescent="0.2">
      <c r="A12" s="36"/>
      <c r="B12" s="36"/>
      <c r="C12" s="36">
        <v>6000</v>
      </c>
      <c r="D12" s="36"/>
      <c r="E12" s="37" t="s">
        <v>14</v>
      </c>
      <c r="F12" s="38">
        <f t="shared" ref="F12:Y12" si="4">F13</f>
        <v>0</v>
      </c>
      <c r="G12" s="38">
        <f t="shared" si="4"/>
        <v>0</v>
      </c>
      <c r="H12" s="38">
        <f t="shared" si="4"/>
        <v>0</v>
      </c>
      <c r="I12" s="38">
        <f t="shared" si="4"/>
        <v>0</v>
      </c>
      <c r="J12" s="38">
        <f t="shared" si="4"/>
        <v>0</v>
      </c>
      <c r="K12" s="38">
        <f t="shared" si="4"/>
        <v>0</v>
      </c>
      <c r="L12" s="38">
        <f t="shared" si="4"/>
        <v>0</v>
      </c>
      <c r="M12" s="38">
        <f t="shared" si="4"/>
        <v>0</v>
      </c>
      <c r="N12" s="27">
        <f t="shared" si="4"/>
        <v>0</v>
      </c>
      <c r="O12" s="38">
        <f t="shared" si="4"/>
        <v>0</v>
      </c>
      <c r="P12" s="38">
        <f t="shared" si="4"/>
        <v>0</v>
      </c>
      <c r="Q12" s="38">
        <f t="shared" si="4"/>
        <v>0</v>
      </c>
      <c r="R12" s="27">
        <f t="shared" si="4"/>
        <v>0</v>
      </c>
      <c r="S12" s="38">
        <f t="shared" si="4"/>
        <v>0</v>
      </c>
      <c r="T12" s="38">
        <f t="shared" si="4"/>
        <v>0</v>
      </c>
      <c r="U12" s="38">
        <f t="shared" si="4"/>
        <v>0</v>
      </c>
      <c r="V12" s="27">
        <f t="shared" si="4"/>
        <v>0</v>
      </c>
      <c r="W12" s="38">
        <f t="shared" si="4"/>
        <v>0</v>
      </c>
      <c r="X12" s="38">
        <f t="shared" si="4"/>
        <v>0</v>
      </c>
      <c r="Y12" s="38">
        <f t="shared" si="4"/>
        <v>0</v>
      </c>
    </row>
    <row r="13" spans="1:25" s="7" customFormat="1" hidden="1" x14ac:dyDescent="0.2">
      <c r="A13" s="15"/>
      <c r="B13" s="15"/>
      <c r="C13" s="15"/>
      <c r="D13" s="15" t="s">
        <v>112</v>
      </c>
      <c r="E13" s="17" t="s">
        <v>15</v>
      </c>
      <c r="F13" s="28">
        <f>G13+H13+I13</f>
        <v>0</v>
      </c>
      <c r="G13" s="28">
        <f>K13+O13+S13+W13</f>
        <v>0</v>
      </c>
      <c r="H13" s="28">
        <f>L13+P13+T13+X13</f>
        <v>0</v>
      </c>
      <c r="I13" s="28">
        <f>M13+Q13+U13+Y13</f>
        <v>0</v>
      </c>
      <c r="J13" s="28">
        <f>K13+L13+M13</f>
        <v>0</v>
      </c>
      <c r="K13" s="18"/>
      <c r="L13" s="18"/>
      <c r="M13" s="20"/>
      <c r="N13" s="28">
        <f>O13+P13+Q13</f>
        <v>0</v>
      </c>
      <c r="O13" s="18"/>
      <c r="P13" s="18"/>
      <c r="Q13" s="20"/>
      <c r="R13" s="28">
        <f>S13+T13+U13</f>
        <v>0</v>
      </c>
      <c r="S13" s="18"/>
      <c r="T13" s="18"/>
      <c r="U13" s="20"/>
      <c r="V13" s="28">
        <f>W13+X13+Y13</f>
        <v>0</v>
      </c>
      <c r="W13" s="18"/>
      <c r="X13" s="18"/>
      <c r="Y13" s="20"/>
    </row>
    <row r="14" spans="1:25" s="140" customFormat="1" ht="13.5" hidden="1" x14ac:dyDescent="0.2">
      <c r="A14" s="36"/>
      <c r="B14" s="36"/>
      <c r="C14" s="36">
        <v>6050</v>
      </c>
      <c r="D14" s="36"/>
      <c r="E14" s="37" t="s">
        <v>16</v>
      </c>
      <c r="F14" s="38">
        <f t="shared" ref="F14:Y14" si="5">SUM(F15:F16)</f>
        <v>0</v>
      </c>
      <c r="G14" s="38">
        <f t="shared" si="5"/>
        <v>0</v>
      </c>
      <c r="H14" s="38">
        <f t="shared" si="5"/>
        <v>0</v>
      </c>
      <c r="I14" s="38">
        <f t="shared" si="5"/>
        <v>0</v>
      </c>
      <c r="J14" s="38">
        <f t="shared" si="5"/>
        <v>0</v>
      </c>
      <c r="K14" s="38">
        <f t="shared" si="5"/>
        <v>0</v>
      </c>
      <c r="L14" s="38">
        <f t="shared" si="5"/>
        <v>0</v>
      </c>
      <c r="M14" s="38">
        <f t="shared" si="5"/>
        <v>0</v>
      </c>
      <c r="N14" s="38">
        <f t="shared" si="5"/>
        <v>0</v>
      </c>
      <c r="O14" s="38">
        <f t="shared" si="5"/>
        <v>0</v>
      </c>
      <c r="P14" s="38">
        <f t="shared" si="5"/>
        <v>0</v>
      </c>
      <c r="Q14" s="38">
        <f t="shared" si="5"/>
        <v>0</v>
      </c>
      <c r="R14" s="38">
        <f t="shared" si="5"/>
        <v>0</v>
      </c>
      <c r="S14" s="38">
        <f t="shared" si="5"/>
        <v>0</v>
      </c>
      <c r="T14" s="38">
        <f t="shared" si="5"/>
        <v>0</v>
      </c>
      <c r="U14" s="38">
        <f t="shared" si="5"/>
        <v>0</v>
      </c>
      <c r="V14" s="38">
        <f t="shared" si="5"/>
        <v>0</v>
      </c>
      <c r="W14" s="38">
        <f t="shared" si="5"/>
        <v>0</v>
      </c>
      <c r="X14" s="38">
        <f t="shared" si="5"/>
        <v>0</v>
      </c>
      <c r="Y14" s="38">
        <f t="shared" si="5"/>
        <v>0</v>
      </c>
    </row>
    <row r="15" spans="1:25" s="7" customFormat="1" hidden="1" x14ac:dyDescent="0.2">
      <c r="A15" s="15"/>
      <c r="B15" s="15"/>
      <c r="C15" s="15"/>
      <c r="D15" s="15">
        <v>6051</v>
      </c>
      <c r="E15" s="17" t="s">
        <v>16</v>
      </c>
      <c r="F15" s="28">
        <f>G15+H15+I15</f>
        <v>0</v>
      </c>
      <c r="G15" s="28">
        <f t="shared" ref="G15:I16" si="6">K15+O15+S15+W15</f>
        <v>0</v>
      </c>
      <c r="H15" s="28">
        <f t="shared" si="6"/>
        <v>0</v>
      </c>
      <c r="I15" s="28">
        <f t="shared" si="6"/>
        <v>0</v>
      </c>
      <c r="J15" s="28">
        <f>K15+L15+M15</f>
        <v>0</v>
      </c>
      <c r="K15" s="18"/>
      <c r="L15" s="18"/>
      <c r="M15" s="20"/>
      <c r="N15" s="28">
        <f>O15+P15+Q15</f>
        <v>0</v>
      </c>
      <c r="O15" s="18"/>
      <c r="P15" s="18"/>
      <c r="Q15" s="20"/>
      <c r="R15" s="28">
        <f>S15+T15+U15</f>
        <v>0</v>
      </c>
      <c r="S15" s="18"/>
      <c r="T15" s="18"/>
      <c r="U15" s="20"/>
      <c r="V15" s="28">
        <f>W15+X15+Y15</f>
        <v>0</v>
      </c>
      <c r="W15" s="18"/>
      <c r="X15" s="18"/>
      <c r="Y15" s="20"/>
    </row>
    <row r="16" spans="1:25" s="7" customFormat="1" hidden="1" x14ac:dyDescent="0.2">
      <c r="A16" s="15"/>
      <c r="B16" s="15"/>
      <c r="C16" s="15"/>
      <c r="D16" s="15">
        <v>6099</v>
      </c>
      <c r="E16" s="17" t="s">
        <v>121</v>
      </c>
      <c r="F16" s="28">
        <f>G16+H16+I16</f>
        <v>0</v>
      </c>
      <c r="G16" s="28">
        <f t="shared" si="6"/>
        <v>0</v>
      </c>
      <c r="H16" s="28">
        <f t="shared" si="6"/>
        <v>0</v>
      </c>
      <c r="I16" s="28">
        <f t="shared" si="6"/>
        <v>0</v>
      </c>
      <c r="J16" s="28">
        <f>K16+L16+M16</f>
        <v>0</v>
      </c>
      <c r="K16" s="18"/>
      <c r="L16" s="18"/>
      <c r="M16" s="20"/>
      <c r="N16" s="28">
        <f>O16+P16+Q16</f>
        <v>0</v>
      </c>
      <c r="O16" s="18"/>
      <c r="P16" s="18"/>
      <c r="Q16" s="20"/>
      <c r="R16" s="28">
        <f>S16+T16+U16</f>
        <v>0</v>
      </c>
      <c r="S16" s="18"/>
      <c r="T16" s="18"/>
      <c r="U16" s="20"/>
      <c r="V16" s="28">
        <f>W16+X16+Y16</f>
        <v>0</v>
      </c>
      <c r="W16" s="18"/>
      <c r="X16" s="18"/>
      <c r="Y16" s="20"/>
    </row>
    <row r="17" spans="1:25" s="140" customFormat="1" ht="13.5" hidden="1" x14ac:dyDescent="0.2">
      <c r="A17" s="36"/>
      <c r="B17" s="36"/>
      <c r="C17" s="36">
        <v>6100</v>
      </c>
      <c r="D17" s="36"/>
      <c r="E17" s="37" t="s">
        <v>17</v>
      </c>
      <c r="F17" s="38">
        <f t="shared" ref="F17:Y17" si="7">SUM(F18:F24)</f>
        <v>0</v>
      </c>
      <c r="G17" s="38">
        <f t="shared" si="7"/>
        <v>0</v>
      </c>
      <c r="H17" s="38">
        <f t="shared" si="7"/>
        <v>0</v>
      </c>
      <c r="I17" s="38">
        <f t="shared" si="7"/>
        <v>0</v>
      </c>
      <c r="J17" s="38">
        <f t="shared" si="7"/>
        <v>0</v>
      </c>
      <c r="K17" s="38">
        <f t="shared" si="7"/>
        <v>0</v>
      </c>
      <c r="L17" s="38">
        <f t="shared" si="7"/>
        <v>0</v>
      </c>
      <c r="M17" s="38">
        <f t="shared" si="7"/>
        <v>0</v>
      </c>
      <c r="N17" s="27">
        <f t="shared" si="7"/>
        <v>0</v>
      </c>
      <c r="O17" s="38">
        <f t="shared" si="7"/>
        <v>0</v>
      </c>
      <c r="P17" s="38">
        <f t="shared" si="7"/>
        <v>0</v>
      </c>
      <c r="Q17" s="38">
        <f t="shared" si="7"/>
        <v>0</v>
      </c>
      <c r="R17" s="27">
        <f t="shared" si="7"/>
        <v>0</v>
      </c>
      <c r="S17" s="38">
        <f t="shared" si="7"/>
        <v>0</v>
      </c>
      <c r="T17" s="38">
        <f t="shared" si="7"/>
        <v>0</v>
      </c>
      <c r="U17" s="38">
        <f t="shared" si="7"/>
        <v>0</v>
      </c>
      <c r="V17" s="27">
        <f t="shared" si="7"/>
        <v>0</v>
      </c>
      <c r="W17" s="38">
        <f t="shared" si="7"/>
        <v>0</v>
      </c>
      <c r="X17" s="38">
        <f t="shared" si="7"/>
        <v>0</v>
      </c>
      <c r="Y17" s="38">
        <f t="shared" si="7"/>
        <v>0</v>
      </c>
    </row>
    <row r="18" spans="1:25" s="7" customFormat="1" hidden="1" x14ac:dyDescent="0.2">
      <c r="A18" s="15"/>
      <c r="B18" s="15"/>
      <c r="C18" s="15"/>
      <c r="D18" s="15">
        <v>6101</v>
      </c>
      <c r="E18" s="17" t="s">
        <v>18</v>
      </c>
      <c r="F18" s="28">
        <f t="shared" ref="F18:F24" si="8">G18+H18+I18</f>
        <v>0</v>
      </c>
      <c r="G18" s="28">
        <f t="shared" ref="G18:I24" si="9">K18+O18+S18+W18</f>
        <v>0</v>
      </c>
      <c r="H18" s="28">
        <f t="shared" si="9"/>
        <v>0</v>
      </c>
      <c r="I18" s="28">
        <f t="shared" si="9"/>
        <v>0</v>
      </c>
      <c r="J18" s="28">
        <f t="shared" ref="J18:J24" si="10">K18+L18+M18</f>
        <v>0</v>
      </c>
      <c r="K18" s="18"/>
      <c r="L18" s="18"/>
      <c r="M18" s="20"/>
      <c r="N18" s="28">
        <f t="shared" ref="N18:N24" si="11">O18+P18+Q18</f>
        <v>0</v>
      </c>
      <c r="O18" s="18"/>
      <c r="P18" s="18"/>
      <c r="Q18" s="20"/>
      <c r="R18" s="28">
        <f t="shared" ref="R18:R24" si="12">S18+T18+U18</f>
        <v>0</v>
      </c>
      <c r="S18" s="18"/>
      <c r="T18" s="18"/>
      <c r="U18" s="20"/>
      <c r="V18" s="28">
        <f t="shared" ref="V18:V24" si="13">W18+X18+Y18</f>
        <v>0</v>
      </c>
      <c r="W18" s="18"/>
      <c r="X18" s="18"/>
      <c r="Y18" s="20"/>
    </row>
    <row r="19" spans="1:25" s="7" customFormat="1" hidden="1" x14ac:dyDescent="0.2">
      <c r="A19" s="15"/>
      <c r="B19" s="15"/>
      <c r="C19" s="15"/>
      <c r="D19" s="15">
        <v>6105</v>
      </c>
      <c r="E19" s="17" t="s">
        <v>101</v>
      </c>
      <c r="F19" s="28">
        <f t="shared" si="8"/>
        <v>0</v>
      </c>
      <c r="G19" s="28">
        <f t="shared" si="9"/>
        <v>0</v>
      </c>
      <c r="H19" s="28">
        <f t="shared" si="9"/>
        <v>0</v>
      </c>
      <c r="I19" s="28">
        <f t="shared" si="9"/>
        <v>0</v>
      </c>
      <c r="J19" s="28">
        <f t="shared" si="10"/>
        <v>0</v>
      </c>
      <c r="K19" s="18"/>
      <c r="L19" s="18"/>
      <c r="M19" s="20"/>
      <c r="N19" s="28">
        <f t="shared" si="11"/>
        <v>0</v>
      </c>
      <c r="O19" s="18"/>
      <c r="P19" s="18"/>
      <c r="Q19" s="20"/>
      <c r="R19" s="28">
        <f t="shared" si="12"/>
        <v>0</v>
      </c>
      <c r="S19" s="18"/>
      <c r="T19" s="18"/>
      <c r="U19" s="20"/>
      <c r="V19" s="28">
        <f t="shared" si="13"/>
        <v>0</v>
      </c>
      <c r="W19" s="18"/>
      <c r="X19" s="18"/>
      <c r="Y19" s="20"/>
    </row>
    <row r="20" spans="1:25" s="7" customFormat="1" hidden="1" x14ac:dyDescent="0.2">
      <c r="A20" s="15"/>
      <c r="B20" s="15"/>
      <c r="C20" s="15"/>
      <c r="D20" s="15">
        <v>6107</v>
      </c>
      <c r="E20" s="17" t="s">
        <v>124</v>
      </c>
      <c r="F20" s="28">
        <f t="shared" si="8"/>
        <v>0</v>
      </c>
      <c r="G20" s="28">
        <f t="shared" si="9"/>
        <v>0</v>
      </c>
      <c r="H20" s="28">
        <f t="shared" si="9"/>
        <v>0</v>
      </c>
      <c r="I20" s="28">
        <f t="shared" si="9"/>
        <v>0</v>
      </c>
      <c r="J20" s="28">
        <f t="shared" si="10"/>
        <v>0</v>
      </c>
      <c r="K20" s="18"/>
      <c r="L20" s="18"/>
      <c r="M20" s="20"/>
      <c r="N20" s="28">
        <f t="shared" si="11"/>
        <v>0</v>
      </c>
      <c r="O20" s="18"/>
      <c r="P20" s="18"/>
      <c r="Q20" s="20"/>
      <c r="R20" s="28">
        <f t="shared" si="12"/>
        <v>0</v>
      </c>
      <c r="S20" s="18"/>
      <c r="T20" s="18"/>
      <c r="U20" s="20"/>
      <c r="V20" s="28">
        <f t="shared" si="13"/>
        <v>0</v>
      </c>
      <c r="W20" s="18"/>
      <c r="X20" s="18"/>
      <c r="Y20" s="20"/>
    </row>
    <row r="21" spans="1:25" s="7" customFormat="1" hidden="1" x14ac:dyDescent="0.2">
      <c r="A21" s="15"/>
      <c r="B21" s="15"/>
      <c r="C21" s="15"/>
      <c r="D21" s="15">
        <v>6113</v>
      </c>
      <c r="E21" s="17" t="s">
        <v>19</v>
      </c>
      <c r="F21" s="28">
        <f t="shared" si="8"/>
        <v>0</v>
      </c>
      <c r="G21" s="28">
        <f t="shared" si="9"/>
        <v>0</v>
      </c>
      <c r="H21" s="28">
        <f t="shared" si="9"/>
        <v>0</v>
      </c>
      <c r="I21" s="28">
        <f t="shared" si="9"/>
        <v>0</v>
      </c>
      <c r="J21" s="28">
        <f t="shared" si="10"/>
        <v>0</v>
      </c>
      <c r="K21" s="18"/>
      <c r="L21" s="18"/>
      <c r="M21" s="20"/>
      <c r="N21" s="28">
        <f t="shared" si="11"/>
        <v>0</v>
      </c>
      <c r="O21" s="18"/>
      <c r="P21" s="18"/>
      <c r="Q21" s="20"/>
      <c r="R21" s="28">
        <f t="shared" si="12"/>
        <v>0</v>
      </c>
      <c r="S21" s="18"/>
      <c r="T21" s="18"/>
      <c r="U21" s="20"/>
      <c r="V21" s="28">
        <f t="shared" si="13"/>
        <v>0</v>
      </c>
      <c r="W21" s="18"/>
      <c r="X21" s="18"/>
      <c r="Y21" s="20"/>
    </row>
    <row r="22" spans="1:25" s="7" customFormat="1" hidden="1" x14ac:dyDescent="0.2">
      <c r="A22" s="15"/>
      <c r="B22" s="15"/>
      <c r="C22" s="15"/>
      <c r="D22" s="15">
        <v>6114</v>
      </c>
      <c r="E22" s="17" t="s">
        <v>127</v>
      </c>
      <c r="F22" s="28">
        <f t="shared" si="8"/>
        <v>0</v>
      </c>
      <c r="G22" s="28">
        <f t="shared" si="9"/>
        <v>0</v>
      </c>
      <c r="H22" s="28">
        <f t="shared" si="9"/>
        <v>0</v>
      </c>
      <c r="I22" s="28">
        <f t="shared" si="9"/>
        <v>0</v>
      </c>
      <c r="J22" s="28">
        <f t="shared" si="10"/>
        <v>0</v>
      </c>
      <c r="K22" s="18"/>
      <c r="L22" s="18"/>
      <c r="M22" s="20"/>
      <c r="N22" s="28">
        <f t="shared" si="11"/>
        <v>0</v>
      </c>
      <c r="O22" s="18"/>
      <c r="P22" s="18"/>
      <c r="Q22" s="20"/>
      <c r="R22" s="28">
        <f t="shared" si="12"/>
        <v>0</v>
      </c>
      <c r="S22" s="18"/>
      <c r="T22" s="18"/>
      <c r="U22" s="20"/>
      <c r="V22" s="28">
        <f t="shared" si="13"/>
        <v>0</v>
      </c>
      <c r="W22" s="18"/>
      <c r="X22" s="18"/>
      <c r="Y22" s="20"/>
    </row>
    <row r="23" spans="1:25" s="7" customFormat="1" hidden="1" x14ac:dyDescent="0.2">
      <c r="A23" s="15"/>
      <c r="B23" s="15"/>
      <c r="C23" s="15"/>
      <c r="D23" s="15">
        <v>6115</v>
      </c>
      <c r="E23" s="17" t="s">
        <v>128</v>
      </c>
      <c r="F23" s="28">
        <f t="shared" si="8"/>
        <v>0</v>
      </c>
      <c r="G23" s="28">
        <f t="shared" si="9"/>
        <v>0</v>
      </c>
      <c r="H23" s="28">
        <f t="shared" si="9"/>
        <v>0</v>
      </c>
      <c r="I23" s="28">
        <f t="shared" si="9"/>
        <v>0</v>
      </c>
      <c r="J23" s="28">
        <f t="shared" si="10"/>
        <v>0</v>
      </c>
      <c r="K23" s="18"/>
      <c r="L23" s="18"/>
      <c r="M23" s="20"/>
      <c r="N23" s="28">
        <f t="shared" si="11"/>
        <v>0</v>
      </c>
      <c r="O23" s="18"/>
      <c r="P23" s="18"/>
      <c r="Q23" s="20"/>
      <c r="R23" s="28">
        <f t="shared" si="12"/>
        <v>0</v>
      </c>
      <c r="S23" s="18"/>
      <c r="T23" s="18"/>
      <c r="U23" s="20"/>
      <c r="V23" s="28">
        <f t="shared" si="13"/>
        <v>0</v>
      </c>
      <c r="W23" s="18"/>
      <c r="X23" s="18"/>
      <c r="Y23" s="20"/>
    </row>
    <row r="24" spans="1:25" s="7" customFormat="1" hidden="1" x14ac:dyDescent="0.2">
      <c r="A24" s="15"/>
      <c r="B24" s="15"/>
      <c r="C24" s="15"/>
      <c r="D24" s="15">
        <v>6149</v>
      </c>
      <c r="E24" s="17" t="s">
        <v>132</v>
      </c>
      <c r="F24" s="28">
        <f t="shared" si="8"/>
        <v>0</v>
      </c>
      <c r="G24" s="28">
        <f t="shared" si="9"/>
        <v>0</v>
      </c>
      <c r="H24" s="28">
        <f t="shared" si="9"/>
        <v>0</v>
      </c>
      <c r="I24" s="28">
        <f t="shared" si="9"/>
        <v>0</v>
      </c>
      <c r="J24" s="28">
        <f t="shared" si="10"/>
        <v>0</v>
      </c>
      <c r="K24" s="18"/>
      <c r="L24" s="18"/>
      <c r="M24" s="20"/>
      <c r="N24" s="28">
        <f t="shared" si="11"/>
        <v>0</v>
      </c>
      <c r="O24" s="18"/>
      <c r="P24" s="18"/>
      <c r="Q24" s="20"/>
      <c r="R24" s="28">
        <f t="shared" si="12"/>
        <v>0</v>
      </c>
      <c r="S24" s="18"/>
      <c r="T24" s="18"/>
      <c r="U24" s="20"/>
      <c r="V24" s="28">
        <f t="shared" si="13"/>
        <v>0</v>
      </c>
      <c r="W24" s="18"/>
      <c r="X24" s="18"/>
      <c r="Y24" s="20"/>
    </row>
    <row r="25" spans="1:25" s="140" customFormat="1" ht="13.5" hidden="1" x14ac:dyDescent="0.2">
      <c r="A25" s="36"/>
      <c r="B25" s="36"/>
      <c r="C25" s="36">
        <v>6150</v>
      </c>
      <c r="D25" s="36"/>
      <c r="E25" s="37" t="s">
        <v>87</v>
      </c>
      <c r="F25" s="38">
        <f t="shared" ref="F25:Y25" si="14">F26</f>
        <v>0</v>
      </c>
      <c r="G25" s="38">
        <f t="shared" si="14"/>
        <v>0</v>
      </c>
      <c r="H25" s="38">
        <f t="shared" si="14"/>
        <v>0</v>
      </c>
      <c r="I25" s="38">
        <f t="shared" si="14"/>
        <v>0</v>
      </c>
      <c r="J25" s="38">
        <f t="shared" si="14"/>
        <v>0</v>
      </c>
      <c r="K25" s="38">
        <f t="shared" si="14"/>
        <v>0</v>
      </c>
      <c r="L25" s="38">
        <f t="shared" si="14"/>
        <v>0</v>
      </c>
      <c r="M25" s="38">
        <f t="shared" si="14"/>
        <v>0</v>
      </c>
      <c r="N25" s="27">
        <f t="shared" si="14"/>
        <v>0</v>
      </c>
      <c r="O25" s="38">
        <f t="shared" si="14"/>
        <v>0</v>
      </c>
      <c r="P25" s="38">
        <f t="shared" si="14"/>
        <v>0</v>
      </c>
      <c r="Q25" s="38">
        <f t="shared" si="14"/>
        <v>0</v>
      </c>
      <c r="R25" s="27">
        <f t="shared" si="14"/>
        <v>0</v>
      </c>
      <c r="S25" s="38">
        <f t="shared" si="14"/>
        <v>0</v>
      </c>
      <c r="T25" s="38">
        <f t="shared" si="14"/>
        <v>0</v>
      </c>
      <c r="U25" s="38">
        <f t="shared" si="14"/>
        <v>0</v>
      </c>
      <c r="V25" s="27">
        <f t="shared" si="14"/>
        <v>0</v>
      </c>
      <c r="W25" s="38">
        <f t="shared" si="14"/>
        <v>0</v>
      </c>
      <c r="X25" s="38">
        <f t="shared" si="14"/>
        <v>0</v>
      </c>
      <c r="Y25" s="38">
        <f t="shared" si="14"/>
        <v>0</v>
      </c>
    </row>
    <row r="26" spans="1:25" s="7" customFormat="1" hidden="1" x14ac:dyDescent="0.2">
      <c r="A26" s="15"/>
      <c r="B26" s="15"/>
      <c r="C26" s="15"/>
      <c r="D26" s="15">
        <v>6199</v>
      </c>
      <c r="E26" s="17" t="s">
        <v>88</v>
      </c>
      <c r="F26" s="28">
        <f>G26+H26+I26</f>
        <v>0</v>
      </c>
      <c r="G26" s="28">
        <f>K26+O26+S26+W26</f>
        <v>0</v>
      </c>
      <c r="H26" s="28">
        <f>L26+P26+T26+X26</f>
        <v>0</v>
      </c>
      <c r="I26" s="28">
        <f>M26+Q26+U26+Y26</f>
        <v>0</v>
      </c>
      <c r="J26" s="28">
        <f>K26+L26+M26</f>
        <v>0</v>
      </c>
      <c r="K26" s="18"/>
      <c r="L26" s="18"/>
      <c r="M26" s="20"/>
      <c r="N26" s="28">
        <f>O26+P26+Q26</f>
        <v>0</v>
      </c>
      <c r="O26" s="18"/>
      <c r="P26" s="18"/>
      <c r="Q26" s="20"/>
      <c r="R26" s="28">
        <f>S26+T26+U26</f>
        <v>0</v>
      </c>
      <c r="S26" s="18"/>
      <c r="T26" s="18"/>
      <c r="U26" s="20"/>
      <c r="V26" s="28">
        <f>W26+X26+Y26</f>
        <v>0</v>
      </c>
      <c r="W26" s="18"/>
      <c r="X26" s="18"/>
      <c r="Y26" s="20"/>
    </row>
    <row r="27" spans="1:25" s="140" customFormat="1" ht="13.5" hidden="1" x14ac:dyDescent="0.2">
      <c r="A27" s="36"/>
      <c r="B27" s="36"/>
      <c r="C27" s="36">
        <v>6200</v>
      </c>
      <c r="D27" s="36"/>
      <c r="E27" s="37" t="s">
        <v>22</v>
      </c>
      <c r="F27" s="38">
        <f t="shared" ref="F27:Y27" si="15">SUM(F28:F29)</f>
        <v>0</v>
      </c>
      <c r="G27" s="38">
        <f t="shared" si="15"/>
        <v>0</v>
      </c>
      <c r="H27" s="38">
        <f t="shared" si="15"/>
        <v>0</v>
      </c>
      <c r="I27" s="38">
        <f t="shared" si="15"/>
        <v>0</v>
      </c>
      <c r="J27" s="38">
        <f t="shared" si="15"/>
        <v>0</v>
      </c>
      <c r="K27" s="38">
        <f t="shared" si="15"/>
        <v>0</v>
      </c>
      <c r="L27" s="38">
        <f t="shared" si="15"/>
        <v>0</v>
      </c>
      <c r="M27" s="38">
        <f t="shared" si="15"/>
        <v>0</v>
      </c>
      <c r="N27" s="27">
        <f t="shared" si="15"/>
        <v>0</v>
      </c>
      <c r="O27" s="38">
        <f t="shared" si="15"/>
        <v>0</v>
      </c>
      <c r="P27" s="38">
        <f t="shared" si="15"/>
        <v>0</v>
      </c>
      <c r="Q27" s="38">
        <f t="shared" si="15"/>
        <v>0</v>
      </c>
      <c r="R27" s="27">
        <f t="shared" si="15"/>
        <v>0</v>
      </c>
      <c r="S27" s="38">
        <f t="shared" si="15"/>
        <v>0</v>
      </c>
      <c r="T27" s="38">
        <f t="shared" si="15"/>
        <v>0</v>
      </c>
      <c r="U27" s="38">
        <f t="shared" si="15"/>
        <v>0</v>
      </c>
      <c r="V27" s="27">
        <f t="shared" si="15"/>
        <v>0</v>
      </c>
      <c r="W27" s="38">
        <f t="shared" si="15"/>
        <v>0</v>
      </c>
      <c r="X27" s="38">
        <f t="shared" si="15"/>
        <v>0</v>
      </c>
      <c r="Y27" s="38">
        <f t="shared" si="15"/>
        <v>0</v>
      </c>
    </row>
    <row r="28" spans="1:25" s="7" customFormat="1" hidden="1" x14ac:dyDescent="0.2">
      <c r="A28" s="15"/>
      <c r="B28" s="15"/>
      <c r="C28" s="15"/>
      <c r="D28" s="15">
        <v>6201</v>
      </c>
      <c r="E28" s="17" t="s">
        <v>23</v>
      </c>
      <c r="F28" s="28">
        <f>G28+H28+I28</f>
        <v>0</v>
      </c>
      <c r="G28" s="28">
        <f t="shared" ref="G28:I29" si="16">K28+O28+S28+W28</f>
        <v>0</v>
      </c>
      <c r="H28" s="28">
        <f t="shared" si="16"/>
        <v>0</v>
      </c>
      <c r="I28" s="28">
        <f t="shared" si="16"/>
        <v>0</v>
      </c>
      <c r="J28" s="28">
        <f>K28+L28+M28</f>
        <v>0</v>
      </c>
      <c r="K28" s="18"/>
      <c r="L28" s="18"/>
      <c r="M28" s="20"/>
      <c r="N28" s="28">
        <f>O28+P28+Q28</f>
        <v>0</v>
      </c>
      <c r="O28" s="18"/>
      <c r="P28" s="18"/>
      <c r="Q28" s="20"/>
      <c r="R28" s="28">
        <f>S28+T28+U28</f>
        <v>0</v>
      </c>
      <c r="S28" s="18"/>
      <c r="T28" s="18"/>
      <c r="U28" s="20"/>
      <c r="V28" s="28">
        <f>W28+X28+Y28</f>
        <v>0</v>
      </c>
      <c r="W28" s="18"/>
      <c r="X28" s="18"/>
      <c r="Y28" s="20"/>
    </row>
    <row r="29" spans="1:25" s="7" customFormat="1" hidden="1" x14ac:dyDescent="0.2">
      <c r="A29" s="15"/>
      <c r="B29" s="15"/>
      <c r="C29" s="15"/>
      <c r="D29" s="15">
        <v>6249</v>
      </c>
      <c r="E29" s="17" t="s">
        <v>96</v>
      </c>
      <c r="F29" s="28">
        <f>G29+H29+I29</f>
        <v>0</v>
      </c>
      <c r="G29" s="28">
        <f t="shared" si="16"/>
        <v>0</v>
      </c>
      <c r="H29" s="28">
        <f t="shared" si="16"/>
        <v>0</v>
      </c>
      <c r="I29" s="28">
        <f t="shared" si="16"/>
        <v>0</v>
      </c>
      <c r="J29" s="28">
        <f>K29+L29+M29</f>
        <v>0</v>
      </c>
      <c r="K29" s="18"/>
      <c r="L29" s="18"/>
      <c r="M29" s="20"/>
      <c r="N29" s="28">
        <f>O29+P29+Q29</f>
        <v>0</v>
      </c>
      <c r="O29" s="18"/>
      <c r="P29" s="18"/>
      <c r="Q29" s="20"/>
      <c r="R29" s="28">
        <f>S29+T29+U29</f>
        <v>0</v>
      </c>
      <c r="S29" s="18"/>
      <c r="T29" s="18"/>
      <c r="U29" s="20"/>
      <c r="V29" s="28">
        <f>W29+X29+Y29</f>
        <v>0</v>
      </c>
      <c r="W29" s="18"/>
      <c r="X29" s="18"/>
      <c r="Y29" s="20"/>
    </row>
    <row r="30" spans="1:25" s="140" customFormat="1" ht="18.75" hidden="1" customHeight="1" x14ac:dyDescent="0.2">
      <c r="A30" s="36"/>
      <c r="B30" s="36"/>
      <c r="C30" s="36">
        <v>6250</v>
      </c>
      <c r="D30" s="36"/>
      <c r="E30" s="37" t="s">
        <v>24</v>
      </c>
      <c r="F30" s="38">
        <f>F31</f>
        <v>0</v>
      </c>
      <c r="G30" s="38">
        <f>G31</f>
        <v>0</v>
      </c>
      <c r="H30" s="38">
        <f t="shared" ref="H30:U30" si="17">H31</f>
        <v>0</v>
      </c>
      <c r="I30" s="38">
        <f t="shared" si="17"/>
        <v>0</v>
      </c>
      <c r="J30" s="38">
        <f t="shared" si="17"/>
        <v>0</v>
      </c>
      <c r="K30" s="38">
        <f t="shared" si="17"/>
        <v>0</v>
      </c>
      <c r="L30" s="38">
        <f t="shared" si="17"/>
        <v>0</v>
      </c>
      <c r="M30" s="38">
        <f t="shared" si="17"/>
        <v>0</v>
      </c>
      <c r="N30" s="27">
        <f t="shared" si="17"/>
        <v>0</v>
      </c>
      <c r="O30" s="38">
        <f t="shared" si="17"/>
        <v>0</v>
      </c>
      <c r="P30" s="38">
        <f t="shared" si="17"/>
        <v>0</v>
      </c>
      <c r="Q30" s="38">
        <f t="shared" si="17"/>
        <v>0</v>
      </c>
      <c r="R30" s="27">
        <f t="shared" si="17"/>
        <v>0</v>
      </c>
      <c r="S30" s="38">
        <f t="shared" si="17"/>
        <v>0</v>
      </c>
      <c r="T30" s="38">
        <f t="shared" si="17"/>
        <v>0</v>
      </c>
      <c r="U30" s="38">
        <f t="shared" si="17"/>
        <v>0</v>
      </c>
      <c r="V30" s="27">
        <f t="shared" ref="V30:Y30" si="18">V31</f>
        <v>0</v>
      </c>
      <c r="W30" s="38">
        <f t="shared" si="18"/>
        <v>0</v>
      </c>
      <c r="X30" s="38">
        <f t="shared" si="18"/>
        <v>0</v>
      </c>
      <c r="Y30" s="38">
        <f t="shared" si="18"/>
        <v>0</v>
      </c>
    </row>
    <row r="31" spans="1:25" s="7" customFormat="1" ht="18.75" hidden="1" customHeight="1" x14ac:dyDescent="0.2">
      <c r="A31" s="15"/>
      <c r="B31" s="15"/>
      <c r="C31" s="15"/>
      <c r="D31" s="15">
        <v>6299</v>
      </c>
      <c r="E31" s="17" t="s">
        <v>25</v>
      </c>
      <c r="F31" s="28">
        <f>G31+H31+I31</f>
        <v>0</v>
      </c>
      <c r="G31" s="28">
        <f>K31+O31+S31+W31</f>
        <v>0</v>
      </c>
      <c r="H31" s="28">
        <f>L31+P31+T31+X31</f>
        <v>0</v>
      </c>
      <c r="I31" s="28">
        <f>M31+Q31+U31+Y31</f>
        <v>0</v>
      </c>
      <c r="J31" s="28">
        <f>K31+L31+M31</f>
        <v>0</v>
      </c>
      <c r="K31" s="18"/>
      <c r="L31" s="18"/>
      <c r="M31" s="20"/>
      <c r="N31" s="28">
        <f>O31+P31+Q31</f>
        <v>0</v>
      </c>
      <c r="O31" s="18"/>
      <c r="P31" s="18"/>
      <c r="Q31" s="20"/>
      <c r="R31" s="28">
        <f>S31+T31+U31</f>
        <v>0</v>
      </c>
      <c r="S31" s="18"/>
      <c r="T31" s="18"/>
      <c r="U31" s="20"/>
      <c r="V31" s="28">
        <f>W31+X31+Y31</f>
        <v>0</v>
      </c>
      <c r="W31" s="18"/>
      <c r="X31" s="18"/>
      <c r="Y31" s="20"/>
    </row>
    <row r="32" spans="1:25" s="140" customFormat="1" ht="18.75" hidden="1" customHeight="1" x14ac:dyDescent="0.2">
      <c r="A32" s="36"/>
      <c r="B32" s="36"/>
      <c r="C32" s="36">
        <v>6300</v>
      </c>
      <c r="D32" s="36"/>
      <c r="E32" s="37" t="s">
        <v>26</v>
      </c>
      <c r="F32" s="38">
        <f t="shared" ref="F32:I32" si="19">SUM(F33:F37)</f>
        <v>0</v>
      </c>
      <c r="G32" s="38">
        <f t="shared" si="19"/>
        <v>0</v>
      </c>
      <c r="H32" s="38">
        <f t="shared" si="19"/>
        <v>0</v>
      </c>
      <c r="I32" s="38">
        <f t="shared" si="19"/>
        <v>0</v>
      </c>
      <c r="J32" s="38">
        <f>SUM(J33:J37)</f>
        <v>0</v>
      </c>
      <c r="K32" s="38">
        <f t="shared" ref="K32:M32" si="20">SUM(K33:K37)</f>
        <v>0</v>
      </c>
      <c r="L32" s="38">
        <f t="shared" si="20"/>
        <v>0</v>
      </c>
      <c r="M32" s="38">
        <f t="shared" si="20"/>
        <v>0</v>
      </c>
      <c r="N32" s="27">
        <f>SUM(N33:N37)</f>
        <v>0</v>
      </c>
      <c r="O32" s="38">
        <f t="shared" ref="O32:Q32" si="21">SUM(O33:O37)</f>
        <v>0</v>
      </c>
      <c r="P32" s="38">
        <f t="shared" si="21"/>
        <v>0</v>
      </c>
      <c r="Q32" s="38">
        <f t="shared" si="21"/>
        <v>0</v>
      </c>
      <c r="R32" s="27">
        <f t="shared" ref="R32:U32" si="22">SUM(R33:R37)</f>
        <v>0</v>
      </c>
      <c r="S32" s="38">
        <f t="shared" si="22"/>
        <v>0</v>
      </c>
      <c r="T32" s="38">
        <f t="shared" si="22"/>
        <v>0</v>
      </c>
      <c r="U32" s="38">
        <f t="shared" si="22"/>
        <v>0</v>
      </c>
      <c r="V32" s="27">
        <f t="shared" ref="V32:Y32" si="23">SUM(V33:V37)</f>
        <v>0</v>
      </c>
      <c r="W32" s="38">
        <f t="shared" si="23"/>
        <v>0</v>
      </c>
      <c r="X32" s="38">
        <f t="shared" si="23"/>
        <v>0</v>
      </c>
      <c r="Y32" s="38">
        <f t="shared" si="23"/>
        <v>0</v>
      </c>
    </row>
    <row r="33" spans="1:25" s="7" customFormat="1" ht="18.75" hidden="1" customHeight="1" x14ac:dyDescent="0.2">
      <c r="A33" s="15"/>
      <c r="B33" s="15"/>
      <c r="C33" s="15"/>
      <c r="D33" s="15">
        <v>6301</v>
      </c>
      <c r="E33" s="17" t="s">
        <v>27</v>
      </c>
      <c r="F33" s="28">
        <f>G33+H33+I33</f>
        <v>0</v>
      </c>
      <c r="G33" s="28">
        <f t="shared" ref="G33:I37" si="24">K33+O33+S33+W33</f>
        <v>0</v>
      </c>
      <c r="H33" s="28">
        <f t="shared" si="24"/>
        <v>0</v>
      </c>
      <c r="I33" s="28">
        <f t="shared" si="24"/>
        <v>0</v>
      </c>
      <c r="J33" s="28">
        <f>K33+L33+M33</f>
        <v>0</v>
      </c>
      <c r="K33" s="18"/>
      <c r="L33" s="18"/>
      <c r="M33" s="20"/>
      <c r="N33" s="28">
        <f>O33+P33+Q33</f>
        <v>0</v>
      </c>
      <c r="O33" s="18"/>
      <c r="P33" s="18"/>
      <c r="Q33" s="20"/>
      <c r="R33" s="28">
        <f>S33+T33+U33</f>
        <v>0</v>
      </c>
      <c r="S33" s="18"/>
      <c r="T33" s="18"/>
      <c r="U33" s="20"/>
      <c r="V33" s="28">
        <f>W33+X33+Y33</f>
        <v>0</v>
      </c>
      <c r="W33" s="18"/>
      <c r="X33" s="18"/>
      <c r="Y33" s="20"/>
    </row>
    <row r="34" spans="1:25" s="7" customFormat="1" ht="18.75" hidden="1" customHeight="1" x14ac:dyDescent="0.2">
      <c r="A34" s="15"/>
      <c r="B34" s="15"/>
      <c r="C34" s="15"/>
      <c r="D34" s="15">
        <v>6302</v>
      </c>
      <c r="E34" s="17" t="s">
        <v>28</v>
      </c>
      <c r="F34" s="28">
        <f>G34+H34+I34</f>
        <v>0</v>
      </c>
      <c r="G34" s="28">
        <f t="shared" si="24"/>
        <v>0</v>
      </c>
      <c r="H34" s="28">
        <f t="shared" si="24"/>
        <v>0</v>
      </c>
      <c r="I34" s="28">
        <f t="shared" si="24"/>
        <v>0</v>
      </c>
      <c r="J34" s="28">
        <f>K34+L34+M34</f>
        <v>0</v>
      </c>
      <c r="K34" s="18"/>
      <c r="L34" s="18"/>
      <c r="M34" s="20"/>
      <c r="N34" s="28">
        <f>O34+P34+Q34</f>
        <v>0</v>
      </c>
      <c r="O34" s="18"/>
      <c r="P34" s="18"/>
      <c r="Q34" s="20"/>
      <c r="R34" s="28">
        <f>S34+T34+U34</f>
        <v>0</v>
      </c>
      <c r="S34" s="18"/>
      <c r="T34" s="18"/>
      <c r="U34" s="20"/>
      <c r="V34" s="28">
        <f>W34+X34+Y34</f>
        <v>0</v>
      </c>
      <c r="W34" s="18"/>
      <c r="X34" s="18"/>
      <c r="Y34" s="20"/>
    </row>
    <row r="35" spans="1:25" s="7" customFormat="1" ht="18.75" hidden="1" customHeight="1" x14ac:dyDescent="0.2">
      <c r="A35" s="15"/>
      <c r="B35" s="15"/>
      <c r="C35" s="15"/>
      <c r="D35" s="15">
        <v>6303</v>
      </c>
      <c r="E35" s="17" t="s">
        <v>29</v>
      </c>
      <c r="F35" s="28">
        <f>G35+H35+I35</f>
        <v>0</v>
      </c>
      <c r="G35" s="28">
        <f t="shared" si="24"/>
        <v>0</v>
      </c>
      <c r="H35" s="28">
        <f t="shared" si="24"/>
        <v>0</v>
      </c>
      <c r="I35" s="28">
        <f t="shared" si="24"/>
        <v>0</v>
      </c>
      <c r="J35" s="28">
        <f>K35+L35+M35</f>
        <v>0</v>
      </c>
      <c r="K35" s="18"/>
      <c r="L35" s="18"/>
      <c r="M35" s="20"/>
      <c r="N35" s="28">
        <f>O35+P35+Q35</f>
        <v>0</v>
      </c>
      <c r="O35" s="18"/>
      <c r="P35" s="18"/>
      <c r="Q35" s="20"/>
      <c r="R35" s="28">
        <f>S35+T35+U35</f>
        <v>0</v>
      </c>
      <c r="S35" s="18"/>
      <c r="T35" s="18"/>
      <c r="U35" s="20"/>
      <c r="V35" s="28">
        <f>W35+X35+Y35</f>
        <v>0</v>
      </c>
      <c r="W35" s="18"/>
      <c r="X35" s="18"/>
      <c r="Y35" s="20"/>
    </row>
    <row r="36" spans="1:25" s="7" customFormat="1" ht="18.75" hidden="1" customHeight="1" x14ac:dyDescent="0.2">
      <c r="A36" s="15"/>
      <c r="B36" s="15"/>
      <c r="C36" s="15"/>
      <c r="D36" s="15">
        <v>6304</v>
      </c>
      <c r="E36" s="17" t="s">
        <v>77</v>
      </c>
      <c r="F36" s="28">
        <f>G36+H36+I36</f>
        <v>0</v>
      </c>
      <c r="G36" s="28">
        <f t="shared" si="24"/>
        <v>0</v>
      </c>
      <c r="H36" s="28">
        <f t="shared" si="24"/>
        <v>0</v>
      </c>
      <c r="I36" s="28">
        <f t="shared" si="24"/>
        <v>0</v>
      </c>
      <c r="J36" s="28">
        <f>K36+L36+M36</f>
        <v>0</v>
      </c>
      <c r="K36" s="18"/>
      <c r="L36" s="18"/>
      <c r="M36" s="20"/>
      <c r="N36" s="28">
        <f>O36+P36+Q36</f>
        <v>0</v>
      </c>
      <c r="O36" s="18"/>
      <c r="P36" s="18"/>
      <c r="Q36" s="20"/>
      <c r="R36" s="28">
        <f>S36+T36+U36</f>
        <v>0</v>
      </c>
      <c r="S36" s="18"/>
      <c r="T36" s="18"/>
      <c r="U36" s="20"/>
      <c r="V36" s="28">
        <f>W36+X36+Y36</f>
        <v>0</v>
      </c>
      <c r="W36" s="18"/>
      <c r="X36" s="18"/>
      <c r="Y36" s="20"/>
    </row>
    <row r="37" spans="1:25" s="7" customFormat="1" ht="18.75" hidden="1" customHeight="1" x14ac:dyDescent="0.2">
      <c r="A37" s="15"/>
      <c r="B37" s="15"/>
      <c r="C37" s="15"/>
      <c r="D37" s="15">
        <v>6349</v>
      </c>
      <c r="E37" s="17" t="s">
        <v>137</v>
      </c>
      <c r="F37" s="28">
        <f>G37+H37+I37</f>
        <v>0</v>
      </c>
      <c r="G37" s="28">
        <f t="shared" si="24"/>
        <v>0</v>
      </c>
      <c r="H37" s="28">
        <f t="shared" si="24"/>
        <v>0</v>
      </c>
      <c r="I37" s="28">
        <f t="shared" si="24"/>
        <v>0</v>
      </c>
      <c r="J37" s="28">
        <f>K37+L37+M37</f>
        <v>0</v>
      </c>
      <c r="K37" s="18"/>
      <c r="L37" s="18"/>
      <c r="M37" s="20"/>
      <c r="N37" s="28">
        <f>O37+P37+Q37</f>
        <v>0</v>
      </c>
      <c r="O37" s="18"/>
      <c r="P37" s="18"/>
      <c r="Q37" s="20"/>
      <c r="R37" s="28">
        <f>S37+T37+U37</f>
        <v>0</v>
      </c>
      <c r="S37" s="18"/>
      <c r="T37" s="18"/>
      <c r="U37" s="20"/>
      <c r="V37" s="28">
        <f>W37+X37+Y37</f>
        <v>0</v>
      </c>
      <c r="W37" s="18"/>
      <c r="X37" s="18"/>
      <c r="Y37" s="20"/>
    </row>
    <row r="38" spans="1:25" s="140" customFormat="1" ht="13.5" hidden="1" x14ac:dyDescent="0.2">
      <c r="A38" s="36"/>
      <c r="B38" s="36"/>
      <c r="C38" s="36">
        <v>6400</v>
      </c>
      <c r="D38" s="36"/>
      <c r="E38" s="37" t="s">
        <v>30</v>
      </c>
      <c r="F38" s="38">
        <f t="shared" ref="F38:Y38" si="25">SUM(F39:F40)</f>
        <v>0</v>
      </c>
      <c r="G38" s="38">
        <f t="shared" si="25"/>
        <v>0</v>
      </c>
      <c r="H38" s="38">
        <f t="shared" si="25"/>
        <v>0</v>
      </c>
      <c r="I38" s="38">
        <f t="shared" si="25"/>
        <v>0</v>
      </c>
      <c r="J38" s="38">
        <f t="shared" si="25"/>
        <v>0</v>
      </c>
      <c r="K38" s="38">
        <f t="shared" si="25"/>
        <v>0</v>
      </c>
      <c r="L38" s="38">
        <f t="shared" si="25"/>
        <v>0</v>
      </c>
      <c r="M38" s="38">
        <f t="shared" si="25"/>
        <v>0</v>
      </c>
      <c r="N38" s="27">
        <f t="shared" si="25"/>
        <v>0</v>
      </c>
      <c r="O38" s="38">
        <f t="shared" si="25"/>
        <v>0</v>
      </c>
      <c r="P38" s="38">
        <f t="shared" si="25"/>
        <v>0</v>
      </c>
      <c r="Q38" s="38">
        <f t="shared" si="25"/>
        <v>0</v>
      </c>
      <c r="R38" s="27">
        <f t="shared" si="25"/>
        <v>0</v>
      </c>
      <c r="S38" s="38">
        <f t="shared" si="25"/>
        <v>0</v>
      </c>
      <c r="T38" s="38">
        <f t="shared" si="25"/>
        <v>0</v>
      </c>
      <c r="U38" s="38">
        <f t="shared" si="25"/>
        <v>0</v>
      </c>
      <c r="V38" s="27">
        <f t="shared" si="25"/>
        <v>0</v>
      </c>
      <c r="W38" s="38">
        <f t="shared" si="25"/>
        <v>0</v>
      </c>
      <c r="X38" s="38">
        <f t="shared" si="25"/>
        <v>0</v>
      </c>
      <c r="Y38" s="38">
        <f t="shared" si="25"/>
        <v>0</v>
      </c>
    </row>
    <row r="39" spans="1:25" s="7" customFormat="1" hidden="1" x14ac:dyDescent="0.2">
      <c r="A39" s="15"/>
      <c r="B39" s="15"/>
      <c r="C39" s="15"/>
      <c r="D39" s="15">
        <v>6404</v>
      </c>
      <c r="E39" s="17" t="s">
        <v>31</v>
      </c>
      <c r="F39" s="28">
        <f>G39+H39+I39</f>
        <v>0</v>
      </c>
      <c r="G39" s="28">
        <f t="shared" ref="G39:I40" si="26">K39+O39+S39+W39</f>
        <v>0</v>
      </c>
      <c r="H39" s="28">
        <f t="shared" si="26"/>
        <v>0</v>
      </c>
      <c r="I39" s="28">
        <f t="shared" si="26"/>
        <v>0</v>
      </c>
      <c r="J39" s="28">
        <f>K39+L39+M39</f>
        <v>0</v>
      </c>
      <c r="K39" s="18"/>
      <c r="L39" s="18"/>
      <c r="M39" s="20"/>
      <c r="N39" s="28">
        <f>O39+P39+Q39</f>
        <v>0</v>
      </c>
      <c r="O39" s="18"/>
      <c r="P39" s="18"/>
      <c r="Q39" s="20"/>
      <c r="R39" s="28">
        <f>S39+T39+U39</f>
        <v>0</v>
      </c>
      <c r="S39" s="18"/>
      <c r="T39" s="18"/>
      <c r="U39" s="20"/>
      <c r="V39" s="28">
        <f>W39+X39+Y39</f>
        <v>0</v>
      </c>
      <c r="W39" s="18"/>
      <c r="X39" s="18"/>
      <c r="Y39" s="20"/>
    </row>
    <row r="40" spans="1:25" s="7" customFormat="1" ht="18.75" hidden="1" customHeight="1" x14ac:dyDescent="0.2">
      <c r="A40" s="15"/>
      <c r="B40" s="15"/>
      <c r="C40" s="15"/>
      <c r="D40" s="15">
        <v>6449</v>
      </c>
      <c r="E40" s="17" t="s">
        <v>25</v>
      </c>
      <c r="F40" s="28">
        <f>G40+H40+I40</f>
        <v>0</v>
      </c>
      <c r="G40" s="28">
        <f t="shared" si="26"/>
        <v>0</v>
      </c>
      <c r="H40" s="28">
        <f t="shared" si="26"/>
        <v>0</v>
      </c>
      <c r="I40" s="28">
        <f t="shared" si="26"/>
        <v>0</v>
      </c>
      <c r="J40" s="28">
        <f>K40+L40+M40</f>
        <v>0</v>
      </c>
      <c r="K40" s="18"/>
      <c r="L40" s="18"/>
      <c r="M40" s="20"/>
      <c r="N40" s="28">
        <f>O40+P40+Q40</f>
        <v>0</v>
      </c>
      <c r="O40" s="18"/>
      <c r="P40" s="18"/>
      <c r="Q40" s="20"/>
      <c r="R40" s="28">
        <f>S40+T40+U40</f>
        <v>0</v>
      </c>
      <c r="S40" s="18"/>
      <c r="T40" s="18"/>
      <c r="U40" s="20"/>
      <c r="V40" s="28">
        <f>W40+X40+Y40</f>
        <v>0</v>
      </c>
      <c r="W40" s="18"/>
      <c r="X40" s="18"/>
      <c r="Y40" s="20"/>
    </row>
    <row r="41" spans="1:25" s="140" customFormat="1" ht="18.75" hidden="1" customHeight="1" x14ac:dyDescent="0.2">
      <c r="A41" s="36"/>
      <c r="B41" s="36"/>
      <c r="C41" s="36">
        <v>6500</v>
      </c>
      <c r="D41" s="36"/>
      <c r="E41" s="37" t="s">
        <v>32</v>
      </c>
      <c r="F41" s="38">
        <f t="shared" ref="F41:I41" si="27">SUM(F42:F46)</f>
        <v>0</v>
      </c>
      <c r="G41" s="38">
        <f t="shared" si="27"/>
        <v>0</v>
      </c>
      <c r="H41" s="38">
        <f t="shared" si="27"/>
        <v>0</v>
      </c>
      <c r="I41" s="38">
        <f t="shared" si="27"/>
        <v>0</v>
      </c>
      <c r="J41" s="38">
        <f>SUM(J42:J46)</f>
        <v>0</v>
      </c>
      <c r="K41" s="38">
        <f t="shared" ref="K41:M41" si="28">SUM(K42:K46)</f>
        <v>0</v>
      </c>
      <c r="L41" s="38">
        <f t="shared" si="28"/>
        <v>0</v>
      </c>
      <c r="M41" s="38">
        <f t="shared" si="28"/>
        <v>0</v>
      </c>
      <c r="N41" s="27">
        <f>SUM(N42:N46)</f>
        <v>0</v>
      </c>
      <c r="O41" s="38">
        <f t="shared" ref="O41:Q41" si="29">SUM(O42:O46)</f>
        <v>0</v>
      </c>
      <c r="P41" s="38">
        <f t="shared" si="29"/>
        <v>0</v>
      </c>
      <c r="Q41" s="38">
        <f t="shared" si="29"/>
        <v>0</v>
      </c>
      <c r="R41" s="27">
        <f t="shared" ref="R41:U41" si="30">SUM(R42:R46)</f>
        <v>0</v>
      </c>
      <c r="S41" s="38">
        <f t="shared" si="30"/>
        <v>0</v>
      </c>
      <c r="T41" s="38">
        <f t="shared" si="30"/>
        <v>0</v>
      </c>
      <c r="U41" s="38">
        <f t="shared" si="30"/>
        <v>0</v>
      </c>
      <c r="V41" s="27">
        <f t="shared" ref="V41:Y41" si="31">SUM(V42:V46)</f>
        <v>0</v>
      </c>
      <c r="W41" s="38">
        <f t="shared" si="31"/>
        <v>0</v>
      </c>
      <c r="X41" s="38">
        <f t="shared" si="31"/>
        <v>0</v>
      </c>
      <c r="Y41" s="38">
        <f t="shared" si="31"/>
        <v>0</v>
      </c>
    </row>
    <row r="42" spans="1:25" s="7" customFormat="1" ht="18.75" hidden="1" customHeight="1" x14ac:dyDescent="0.2">
      <c r="A42" s="15"/>
      <c r="B42" s="15"/>
      <c r="C42" s="15"/>
      <c r="D42" s="15">
        <v>6501</v>
      </c>
      <c r="E42" s="17" t="s">
        <v>33</v>
      </c>
      <c r="F42" s="28">
        <f>G42+H42+I42</f>
        <v>0</v>
      </c>
      <c r="G42" s="28">
        <f t="shared" ref="G42:I46" si="32">K42+O42+S42+W42</f>
        <v>0</v>
      </c>
      <c r="H42" s="28">
        <f t="shared" si="32"/>
        <v>0</v>
      </c>
      <c r="I42" s="28">
        <f t="shared" si="32"/>
        <v>0</v>
      </c>
      <c r="J42" s="28">
        <f>K42+L42+M42</f>
        <v>0</v>
      </c>
      <c r="K42" s="18"/>
      <c r="L42" s="18"/>
      <c r="M42" s="20"/>
      <c r="N42" s="28">
        <f>O42+P42+Q42</f>
        <v>0</v>
      </c>
      <c r="O42" s="18"/>
      <c r="P42" s="18"/>
      <c r="Q42" s="20"/>
      <c r="R42" s="28">
        <f>S42+T42+U42</f>
        <v>0</v>
      </c>
      <c r="S42" s="18"/>
      <c r="T42" s="18"/>
      <c r="U42" s="20"/>
      <c r="V42" s="28">
        <f>W42+X42+Y42</f>
        <v>0</v>
      </c>
      <c r="W42" s="18"/>
      <c r="X42" s="18"/>
      <c r="Y42" s="20"/>
    </row>
    <row r="43" spans="1:25" s="7" customFormat="1" ht="18.75" hidden="1" customHeight="1" x14ac:dyDescent="0.2">
      <c r="A43" s="15"/>
      <c r="B43" s="15"/>
      <c r="C43" s="15"/>
      <c r="D43" s="15">
        <v>6502</v>
      </c>
      <c r="E43" s="17" t="s">
        <v>34</v>
      </c>
      <c r="F43" s="28">
        <f>G43+H43+I43</f>
        <v>0</v>
      </c>
      <c r="G43" s="28">
        <f t="shared" si="32"/>
        <v>0</v>
      </c>
      <c r="H43" s="28">
        <f t="shared" si="32"/>
        <v>0</v>
      </c>
      <c r="I43" s="28">
        <f t="shared" si="32"/>
        <v>0</v>
      </c>
      <c r="J43" s="28">
        <f>K43+L43+M43</f>
        <v>0</v>
      </c>
      <c r="K43" s="18"/>
      <c r="L43" s="18"/>
      <c r="M43" s="20"/>
      <c r="N43" s="28">
        <f>O43+P43+Q43</f>
        <v>0</v>
      </c>
      <c r="O43" s="18"/>
      <c r="P43" s="18"/>
      <c r="Q43" s="20"/>
      <c r="R43" s="28">
        <f>S43+T43+U43</f>
        <v>0</v>
      </c>
      <c r="S43" s="18"/>
      <c r="T43" s="18"/>
      <c r="U43" s="20"/>
      <c r="V43" s="28">
        <f>W43+X43+Y43</f>
        <v>0</v>
      </c>
      <c r="W43" s="18"/>
      <c r="X43" s="18"/>
      <c r="Y43" s="20"/>
    </row>
    <row r="44" spans="1:25" s="7" customFormat="1" ht="18.75" hidden="1" customHeight="1" x14ac:dyDescent="0.2">
      <c r="A44" s="15"/>
      <c r="B44" s="15"/>
      <c r="C44" s="15"/>
      <c r="D44" s="15">
        <v>6503</v>
      </c>
      <c r="E44" s="17" t="s">
        <v>35</v>
      </c>
      <c r="F44" s="28">
        <f>G44+H44+I44</f>
        <v>0</v>
      </c>
      <c r="G44" s="28">
        <f t="shared" si="32"/>
        <v>0</v>
      </c>
      <c r="H44" s="28">
        <f t="shared" si="32"/>
        <v>0</v>
      </c>
      <c r="I44" s="28">
        <f t="shared" si="32"/>
        <v>0</v>
      </c>
      <c r="J44" s="28">
        <f>K44+L44+M44</f>
        <v>0</v>
      </c>
      <c r="K44" s="18"/>
      <c r="L44" s="18"/>
      <c r="M44" s="20"/>
      <c r="N44" s="28">
        <f>O44+P44+Q44</f>
        <v>0</v>
      </c>
      <c r="O44" s="18"/>
      <c r="P44" s="18"/>
      <c r="Q44" s="20"/>
      <c r="R44" s="28">
        <f>S44+T44+U44</f>
        <v>0</v>
      </c>
      <c r="S44" s="18"/>
      <c r="T44" s="18"/>
      <c r="U44" s="20"/>
      <c r="V44" s="28">
        <f>W44+X44+Y44</f>
        <v>0</v>
      </c>
      <c r="W44" s="18"/>
      <c r="X44" s="18"/>
      <c r="Y44" s="20"/>
    </row>
    <row r="45" spans="1:25" s="7" customFormat="1" ht="18.75" hidden="1" customHeight="1" x14ac:dyDescent="0.2">
      <c r="A45" s="15"/>
      <c r="B45" s="15"/>
      <c r="C45" s="15"/>
      <c r="D45" s="15">
        <v>6504</v>
      </c>
      <c r="E45" s="17" t="s">
        <v>139</v>
      </c>
      <c r="F45" s="28">
        <f>G45+H45+I45</f>
        <v>0</v>
      </c>
      <c r="G45" s="28">
        <f t="shared" si="32"/>
        <v>0</v>
      </c>
      <c r="H45" s="28">
        <f t="shared" si="32"/>
        <v>0</v>
      </c>
      <c r="I45" s="28">
        <f t="shared" si="32"/>
        <v>0</v>
      </c>
      <c r="J45" s="28">
        <f>K45+L45+M45</f>
        <v>0</v>
      </c>
      <c r="K45" s="18"/>
      <c r="L45" s="18"/>
      <c r="M45" s="20"/>
      <c r="N45" s="28">
        <f>O45+P45+Q45</f>
        <v>0</v>
      </c>
      <c r="O45" s="18"/>
      <c r="P45" s="18"/>
      <c r="Q45" s="20"/>
      <c r="R45" s="28">
        <f>S45+T45+U45</f>
        <v>0</v>
      </c>
      <c r="S45" s="18"/>
      <c r="T45" s="18"/>
      <c r="U45" s="20"/>
      <c r="V45" s="28">
        <f>W45+X45+Y45</f>
        <v>0</v>
      </c>
      <c r="W45" s="18"/>
      <c r="X45" s="18"/>
      <c r="Y45" s="20"/>
    </row>
    <row r="46" spans="1:25" s="7" customFormat="1" ht="18.75" hidden="1" customHeight="1" x14ac:dyDescent="0.2">
      <c r="A46" s="15"/>
      <c r="B46" s="15"/>
      <c r="C46" s="15"/>
      <c r="D46" s="15">
        <v>6505</v>
      </c>
      <c r="E46" s="17" t="s">
        <v>97</v>
      </c>
      <c r="F46" s="28">
        <f>G46+H46+I46</f>
        <v>0</v>
      </c>
      <c r="G46" s="28">
        <f t="shared" si="32"/>
        <v>0</v>
      </c>
      <c r="H46" s="28">
        <f t="shared" si="32"/>
        <v>0</v>
      </c>
      <c r="I46" s="28">
        <f t="shared" si="32"/>
        <v>0</v>
      </c>
      <c r="J46" s="28">
        <f>K46+L46+M46</f>
        <v>0</v>
      </c>
      <c r="K46" s="18"/>
      <c r="L46" s="18"/>
      <c r="M46" s="20"/>
      <c r="N46" s="28">
        <f>O46+P46+Q46</f>
        <v>0</v>
      </c>
      <c r="O46" s="18"/>
      <c r="P46" s="18"/>
      <c r="Q46" s="20"/>
      <c r="R46" s="28">
        <f>S46+T46+U46</f>
        <v>0</v>
      </c>
      <c r="S46" s="18"/>
      <c r="T46" s="18"/>
      <c r="U46" s="20"/>
      <c r="V46" s="28">
        <f>W46+X46+Y46</f>
        <v>0</v>
      </c>
      <c r="W46" s="18"/>
      <c r="X46" s="18"/>
      <c r="Y46" s="20"/>
    </row>
    <row r="47" spans="1:25" s="140" customFormat="1" ht="18.75" hidden="1" customHeight="1" x14ac:dyDescent="0.2">
      <c r="A47" s="36"/>
      <c r="B47" s="36"/>
      <c r="C47" s="36">
        <v>6550</v>
      </c>
      <c r="D47" s="36"/>
      <c r="E47" s="37" t="s">
        <v>36</v>
      </c>
      <c r="F47" s="38">
        <f t="shared" ref="F47:I47" si="33">SUM(F48:F51)</f>
        <v>0</v>
      </c>
      <c r="G47" s="38">
        <f t="shared" si="33"/>
        <v>0</v>
      </c>
      <c r="H47" s="38">
        <f t="shared" si="33"/>
        <v>0</v>
      </c>
      <c r="I47" s="38">
        <f t="shared" si="33"/>
        <v>0</v>
      </c>
      <c r="J47" s="38">
        <f>SUM(J48:J51)</f>
        <v>0</v>
      </c>
      <c r="K47" s="38">
        <f t="shared" ref="K47:M47" si="34">SUM(K48:K51)</f>
        <v>0</v>
      </c>
      <c r="L47" s="38">
        <f t="shared" si="34"/>
        <v>0</v>
      </c>
      <c r="M47" s="38">
        <f t="shared" si="34"/>
        <v>0</v>
      </c>
      <c r="N47" s="27">
        <f>SUM(N48:N51)</f>
        <v>0</v>
      </c>
      <c r="O47" s="38">
        <f t="shared" ref="O47:Q47" si="35">SUM(O48:O51)</f>
        <v>0</v>
      </c>
      <c r="P47" s="38">
        <f t="shared" si="35"/>
        <v>0</v>
      </c>
      <c r="Q47" s="38">
        <f t="shared" si="35"/>
        <v>0</v>
      </c>
      <c r="R47" s="27">
        <f t="shared" ref="R47:U47" si="36">SUM(R48:R51)</f>
        <v>0</v>
      </c>
      <c r="S47" s="38">
        <f t="shared" si="36"/>
        <v>0</v>
      </c>
      <c r="T47" s="38">
        <f t="shared" si="36"/>
        <v>0</v>
      </c>
      <c r="U47" s="38">
        <f t="shared" si="36"/>
        <v>0</v>
      </c>
      <c r="V47" s="27">
        <f t="shared" ref="V47:Y47" si="37">SUM(V48:V51)</f>
        <v>0</v>
      </c>
      <c r="W47" s="38">
        <f t="shared" si="37"/>
        <v>0</v>
      </c>
      <c r="X47" s="38">
        <f t="shared" si="37"/>
        <v>0</v>
      </c>
      <c r="Y47" s="38">
        <f t="shared" si="37"/>
        <v>0</v>
      </c>
    </row>
    <row r="48" spans="1:25" s="7" customFormat="1" ht="18.75" hidden="1" customHeight="1" x14ac:dyDescent="0.2">
      <c r="A48" s="15"/>
      <c r="B48" s="15"/>
      <c r="C48" s="15"/>
      <c r="D48" s="15">
        <v>6551</v>
      </c>
      <c r="E48" s="17" t="s">
        <v>37</v>
      </c>
      <c r="F48" s="28">
        <f>G48+H48+I48</f>
        <v>0</v>
      </c>
      <c r="G48" s="28">
        <f t="shared" ref="G48:I51" si="38">K48+O48+S48+W48</f>
        <v>0</v>
      </c>
      <c r="H48" s="28">
        <f t="shared" si="38"/>
        <v>0</v>
      </c>
      <c r="I48" s="28">
        <f t="shared" si="38"/>
        <v>0</v>
      </c>
      <c r="J48" s="28">
        <f>K48+L48+M48</f>
        <v>0</v>
      </c>
      <c r="K48" s="18"/>
      <c r="L48" s="18"/>
      <c r="M48" s="20"/>
      <c r="N48" s="28">
        <f>O48+P48+Q48</f>
        <v>0</v>
      </c>
      <c r="O48" s="18"/>
      <c r="P48" s="18"/>
      <c r="Q48" s="20"/>
      <c r="R48" s="28">
        <f>S48+T48+U48</f>
        <v>0</v>
      </c>
      <c r="S48" s="18"/>
      <c r="T48" s="18"/>
      <c r="U48" s="20"/>
      <c r="V48" s="28">
        <f>W48+X48+Y48</f>
        <v>0</v>
      </c>
      <c r="W48" s="18"/>
      <c r="X48" s="18"/>
      <c r="Y48" s="20"/>
    </row>
    <row r="49" spans="1:25" s="7" customFormat="1" ht="19.5" hidden="1" customHeight="1" x14ac:dyDescent="0.2">
      <c r="A49" s="15"/>
      <c r="B49" s="15"/>
      <c r="C49" s="15"/>
      <c r="D49" s="15">
        <v>6552</v>
      </c>
      <c r="E49" s="17" t="s">
        <v>38</v>
      </c>
      <c r="F49" s="28">
        <f>G49+H49+I49</f>
        <v>0</v>
      </c>
      <c r="G49" s="28">
        <f t="shared" si="38"/>
        <v>0</v>
      </c>
      <c r="H49" s="28">
        <f t="shared" si="38"/>
        <v>0</v>
      </c>
      <c r="I49" s="28">
        <f t="shared" si="38"/>
        <v>0</v>
      </c>
      <c r="J49" s="28">
        <f>K49+L49+M49</f>
        <v>0</v>
      </c>
      <c r="K49" s="18"/>
      <c r="L49" s="18"/>
      <c r="M49" s="20"/>
      <c r="N49" s="28">
        <f>O49+P49+Q49</f>
        <v>0</v>
      </c>
      <c r="O49" s="18"/>
      <c r="P49" s="18"/>
      <c r="Q49" s="20"/>
      <c r="R49" s="28">
        <f>S49+T49+U49</f>
        <v>0</v>
      </c>
      <c r="S49" s="18"/>
      <c r="T49" s="18"/>
      <c r="U49" s="20"/>
      <c r="V49" s="28">
        <f>W49+X49+Y49</f>
        <v>0</v>
      </c>
      <c r="W49" s="18"/>
      <c r="X49" s="18"/>
      <c r="Y49" s="20"/>
    </row>
    <row r="50" spans="1:25" s="7" customFormat="1" ht="18.75" hidden="1" customHeight="1" x14ac:dyDescent="0.2">
      <c r="A50" s="15"/>
      <c r="B50" s="15"/>
      <c r="C50" s="15"/>
      <c r="D50" s="15">
        <v>6553</v>
      </c>
      <c r="E50" s="17" t="s">
        <v>39</v>
      </c>
      <c r="F50" s="28">
        <f>G50+H50+I50</f>
        <v>0</v>
      </c>
      <c r="G50" s="28">
        <f t="shared" si="38"/>
        <v>0</v>
      </c>
      <c r="H50" s="28">
        <f t="shared" si="38"/>
        <v>0</v>
      </c>
      <c r="I50" s="28">
        <f t="shared" si="38"/>
        <v>0</v>
      </c>
      <c r="J50" s="28">
        <f>K50+L50+M50</f>
        <v>0</v>
      </c>
      <c r="K50" s="18"/>
      <c r="L50" s="18"/>
      <c r="M50" s="20"/>
      <c r="N50" s="28">
        <f>O50+P50+Q50</f>
        <v>0</v>
      </c>
      <c r="O50" s="18"/>
      <c r="P50" s="18"/>
      <c r="Q50" s="20"/>
      <c r="R50" s="28">
        <f>S50+T50+U50</f>
        <v>0</v>
      </c>
      <c r="S50" s="18"/>
      <c r="T50" s="18"/>
      <c r="U50" s="20"/>
      <c r="V50" s="28">
        <f>W50+X50+Y50</f>
        <v>0</v>
      </c>
      <c r="W50" s="18"/>
      <c r="X50" s="18"/>
      <c r="Y50" s="20"/>
    </row>
    <row r="51" spans="1:25" s="7" customFormat="1" ht="18.75" hidden="1" customHeight="1" x14ac:dyDescent="0.2">
      <c r="A51" s="15"/>
      <c r="B51" s="15"/>
      <c r="C51" s="15"/>
      <c r="D51" s="15">
        <v>6599</v>
      </c>
      <c r="E51" s="17" t="s">
        <v>40</v>
      </c>
      <c r="F51" s="28">
        <f>G51+H51+I51</f>
        <v>0</v>
      </c>
      <c r="G51" s="28">
        <f t="shared" si="38"/>
        <v>0</v>
      </c>
      <c r="H51" s="28">
        <f t="shared" si="38"/>
        <v>0</v>
      </c>
      <c r="I51" s="28">
        <f t="shared" si="38"/>
        <v>0</v>
      </c>
      <c r="J51" s="28">
        <f>K51+L51+M51</f>
        <v>0</v>
      </c>
      <c r="K51" s="18"/>
      <c r="L51" s="18"/>
      <c r="M51" s="20"/>
      <c r="N51" s="28">
        <f>O51+P51+Q51</f>
        <v>0</v>
      </c>
      <c r="O51" s="18"/>
      <c r="P51" s="18"/>
      <c r="Q51" s="20"/>
      <c r="R51" s="28">
        <f>S51+T51+U51</f>
        <v>0</v>
      </c>
      <c r="S51" s="18"/>
      <c r="T51" s="18"/>
      <c r="U51" s="20"/>
      <c r="V51" s="28">
        <f>W51+X51+Y51</f>
        <v>0</v>
      </c>
      <c r="W51" s="18"/>
      <c r="X51" s="18"/>
      <c r="Y51" s="20"/>
    </row>
    <row r="52" spans="1:25" s="140" customFormat="1" ht="18.75" hidden="1" customHeight="1" x14ac:dyDescent="0.2">
      <c r="A52" s="36"/>
      <c r="B52" s="36"/>
      <c r="C52" s="36">
        <v>6600</v>
      </c>
      <c r="D52" s="36"/>
      <c r="E52" s="37" t="s">
        <v>41</v>
      </c>
      <c r="F52" s="38">
        <f t="shared" ref="F52:I52" si="39">SUM(F53:F59)</f>
        <v>0</v>
      </c>
      <c r="G52" s="38">
        <f t="shared" si="39"/>
        <v>0</v>
      </c>
      <c r="H52" s="38">
        <f t="shared" si="39"/>
        <v>0</v>
      </c>
      <c r="I52" s="38">
        <f t="shared" si="39"/>
        <v>0</v>
      </c>
      <c r="J52" s="38">
        <f>SUM(J53:J59)</f>
        <v>0</v>
      </c>
      <c r="K52" s="38">
        <f t="shared" ref="K52:M52" si="40">SUM(K53:K59)</f>
        <v>0</v>
      </c>
      <c r="L52" s="38">
        <f t="shared" si="40"/>
        <v>0</v>
      </c>
      <c r="M52" s="38">
        <f t="shared" si="40"/>
        <v>0</v>
      </c>
      <c r="N52" s="27">
        <f>SUM(N53:N59)</f>
        <v>0</v>
      </c>
      <c r="O52" s="38">
        <f t="shared" ref="O52:U52" si="41">SUM(O53:O59)</f>
        <v>0</v>
      </c>
      <c r="P52" s="38">
        <f t="shared" si="41"/>
        <v>0</v>
      </c>
      <c r="Q52" s="38">
        <f t="shared" si="41"/>
        <v>0</v>
      </c>
      <c r="R52" s="27">
        <f t="shared" si="41"/>
        <v>0</v>
      </c>
      <c r="S52" s="38">
        <f t="shared" si="41"/>
        <v>0</v>
      </c>
      <c r="T52" s="38">
        <f t="shared" si="41"/>
        <v>0</v>
      </c>
      <c r="U52" s="38">
        <f t="shared" si="41"/>
        <v>0</v>
      </c>
      <c r="V52" s="27">
        <f t="shared" ref="V52:Y52" si="42">SUM(V53:V59)</f>
        <v>0</v>
      </c>
      <c r="W52" s="38">
        <f t="shared" si="42"/>
        <v>0</v>
      </c>
      <c r="X52" s="38">
        <f t="shared" si="42"/>
        <v>0</v>
      </c>
      <c r="Y52" s="38">
        <f t="shared" si="42"/>
        <v>0</v>
      </c>
    </row>
    <row r="53" spans="1:25" s="7" customFormat="1" ht="37.5" hidden="1" customHeight="1" x14ac:dyDescent="0.2">
      <c r="A53" s="15"/>
      <c r="B53" s="15"/>
      <c r="C53" s="15"/>
      <c r="D53" s="15">
        <v>6601</v>
      </c>
      <c r="E53" s="17" t="s">
        <v>42</v>
      </c>
      <c r="F53" s="28">
        <f t="shared" ref="F53:F59" si="43">G53+H53+I53</f>
        <v>0</v>
      </c>
      <c r="G53" s="28">
        <f t="shared" ref="G53:I59" si="44">K53+O53+S53+W53</f>
        <v>0</v>
      </c>
      <c r="H53" s="28">
        <f t="shared" si="44"/>
        <v>0</v>
      </c>
      <c r="I53" s="28">
        <f t="shared" si="44"/>
        <v>0</v>
      </c>
      <c r="J53" s="28">
        <f t="shared" ref="J53:J59" si="45">K53+L53+M53</f>
        <v>0</v>
      </c>
      <c r="K53" s="18"/>
      <c r="L53" s="18"/>
      <c r="M53" s="20"/>
      <c r="N53" s="28">
        <f t="shared" ref="N53:N59" si="46">O53+P53+Q53</f>
        <v>0</v>
      </c>
      <c r="O53" s="18"/>
      <c r="P53" s="18"/>
      <c r="Q53" s="20"/>
      <c r="R53" s="28">
        <f t="shared" ref="R53:R59" si="47">S53+T53+U53</f>
        <v>0</v>
      </c>
      <c r="S53" s="18"/>
      <c r="T53" s="18"/>
      <c r="U53" s="20"/>
      <c r="V53" s="28">
        <f t="shared" ref="V53:V59" si="48">W53+X53+Y53</f>
        <v>0</v>
      </c>
      <c r="W53" s="18"/>
      <c r="X53" s="18"/>
      <c r="Y53" s="20"/>
    </row>
    <row r="54" spans="1:25" s="7" customFormat="1" ht="18.75" hidden="1" customHeight="1" x14ac:dyDescent="0.2">
      <c r="A54" s="15"/>
      <c r="B54" s="15"/>
      <c r="C54" s="15"/>
      <c r="D54" s="15">
        <v>6603</v>
      </c>
      <c r="E54" s="17" t="s">
        <v>43</v>
      </c>
      <c r="F54" s="28">
        <f t="shared" si="43"/>
        <v>0</v>
      </c>
      <c r="G54" s="28">
        <f t="shared" si="44"/>
        <v>0</v>
      </c>
      <c r="H54" s="28">
        <f t="shared" si="44"/>
        <v>0</v>
      </c>
      <c r="I54" s="28">
        <f t="shared" si="44"/>
        <v>0</v>
      </c>
      <c r="J54" s="28">
        <f t="shared" si="45"/>
        <v>0</v>
      </c>
      <c r="K54" s="18"/>
      <c r="L54" s="18"/>
      <c r="M54" s="20"/>
      <c r="N54" s="28">
        <f t="shared" si="46"/>
        <v>0</v>
      </c>
      <c r="O54" s="18"/>
      <c r="P54" s="18"/>
      <c r="Q54" s="20"/>
      <c r="R54" s="28">
        <f t="shared" si="47"/>
        <v>0</v>
      </c>
      <c r="S54" s="18"/>
      <c r="T54" s="18"/>
      <c r="U54" s="20"/>
      <c r="V54" s="28">
        <f t="shared" si="48"/>
        <v>0</v>
      </c>
      <c r="W54" s="18"/>
      <c r="X54" s="18"/>
      <c r="Y54" s="20"/>
    </row>
    <row r="55" spans="1:25" s="7" customFormat="1" ht="25.5" hidden="1" x14ac:dyDescent="0.2">
      <c r="A55" s="15"/>
      <c r="B55" s="15"/>
      <c r="C55" s="15"/>
      <c r="D55" s="15">
        <v>6605</v>
      </c>
      <c r="E55" s="17" t="s">
        <v>89</v>
      </c>
      <c r="F55" s="28">
        <f t="shared" si="43"/>
        <v>0</v>
      </c>
      <c r="G55" s="28">
        <f t="shared" si="44"/>
        <v>0</v>
      </c>
      <c r="H55" s="28">
        <f t="shared" si="44"/>
        <v>0</v>
      </c>
      <c r="I55" s="28">
        <f t="shared" si="44"/>
        <v>0</v>
      </c>
      <c r="J55" s="28">
        <f t="shared" si="45"/>
        <v>0</v>
      </c>
      <c r="K55" s="18"/>
      <c r="L55" s="18"/>
      <c r="M55" s="20"/>
      <c r="N55" s="28">
        <f t="shared" si="46"/>
        <v>0</v>
      </c>
      <c r="O55" s="18"/>
      <c r="P55" s="18"/>
      <c r="Q55" s="20"/>
      <c r="R55" s="28">
        <f t="shared" si="47"/>
        <v>0</v>
      </c>
      <c r="S55" s="18"/>
      <c r="T55" s="18"/>
      <c r="U55" s="20"/>
      <c r="V55" s="28">
        <f t="shared" si="48"/>
        <v>0</v>
      </c>
      <c r="W55" s="18"/>
      <c r="X55" s="18"/>
      <c r="Y55" s="20"/>
    </row>
    <row r="56" spans="1:25" s="7" customFormat="1" ht="18.75" hidden="1" customHeight="1" x14ac:dyDescent="0.2">
      <c r="A56" s="15"/>
      <c r="B56" s="15"/>
      <c r="C56" s="15"/>
      <c r="D56" s="15">
        <v>6606</v>
      </c>
      <c r="E56" s="17" t="s">
        <v>90</v>
      </c>
      <c r="F56" s="28">
        <f t="shared" si="43"/>
        <v>0</v>
      </c>
      <c r="G56" s="28">
        <f t="shared" si="44"/>
        <v>0</v>
      </c>
      <c r="H56" s="28">
        <f t="shared" si="44"/>
        <v>0</v>
      </c>
      <c r="I56" s="28">
        <f t="shared" si="44"/>
        <v>0</v>
      </c>
      <c r="J56" s="28">
        <f t="shared" si="45"/>
        <v>0</v>
      </c>
      <c r="K56" s="18"/>
      <c r="L56" s="18"/>
      <c r="M56" s="20"/>
      <c r="N56" s="28">
        <f t="shared" si="46"/>
        <v>0</v>
      </c>
      <c r="O56" s="18"/>
      <c r="P56" s="18"/>
      <c r="Q56" s="20"/>
      <c r="R56" s="28">
        <f t="shared" si="47"/>
        <v>0</v>
      </c>
      <c r="S56" s="18"/>
      <c r="T56" s="18"/>
      <c r="U56" s="20"/>
      <c r="V56" s="28">
        <f t="shared" si="48"/>
        <v>0</v>
      </c>
      <c r="W56" s="18"/>
      <c r="X56" s="18"/>
      <c r="Y56" s="20"/>
    </row>
    <row r="57" spans="1:25" s="7" customFormat="1" hidden="1" x14ac:dyDescent="0.2">
      <c r="A57" s="15"/>
      <c r="B57" s="15"/>
      <c r="C57" s="15"/>
      <c r="D57" s="15">
        <v>6608</v>
      </c>
      <c r="E57" s="17" t="s">
        <v>143</v>
      </c>
      <c r="F57" s="28">
        <f t="shared" si="43"/>
        <v>0</v>
      </c>
      <c r="G57" s="28">
        <f t="shared" si="44"/>
        <v>0</v>
      </c>
      <c r="H57" s="28">
        <f t="shared" si="44"/>
        <v>0</v>
      </c>
      <c r="I57" s="28">
        <f t="shared" si="44"/>
        <v>0</v>
      </c>
      <c r="J57" s="28">
        <f t="shared" si="45"/>
        <v>0</v>
      </c>
      <c r="K57" s="18"/>
      <c r="L57" s="18"/>
      <c r="M57" s="20"/>
      <c r="N57" s="28">
        <f t="shared" si="46"/>
        <v>0</v>
      </c>
      <c r="O57" s="18"/>
      <c r="P57" s="18"/>
      <c r="Q57" s="20"/>
      <c r="R57" s="28">
        <f t="shared" si="47"/>
        <v>0</v>
      </c>
      <c r="S57" s="18"/>
      <c r="T57" s="18"/>
      <c r="U57" s="20"/>
      <c r="V57" s="28">
        <f t="shared" si="48"/>
        <v>0</v>
      </c>
      <c r="W57" s="18"/>
      <c r="X57" s="18"/>
      <c r="Y57" s="20"/>
    </row>
    <row r="58" spans="1:25" s="7" customFormat="1" ht="18.75" hidden="1" customHeight="1" x14ac:dyDescent="0.2">
      <c r="A58" s="15"/>
      <c r="B58" s="15"/>
      <c r="C58" s="15"/>
      <c r="D58" s="15">
        <v>6618</v>
      </c>
      <c r="E58" s="17" t="s">
        <v>44</v>
      </c>
      <c r="F58" s="28">
        <f t="shared" si="43"/>
        <v>0</v>
      </c>
      <c r="G58" s="28">
        <f t="shared" si="44"/>
        <v>0</v>
      </c>
      <c r="H58" s="28">
        <f t="shared" si="44"/>
        <v>0</v>
      </c>
      <c r="I58" s="28">
        <f t="shared" si="44"/>
        <v>0</v>
      </c>
      <c r="J58" s="28">
        <f t="shared" si="45"/>
        <v>0</v>
      </c>
      <c r="K58" s="18"/>
      <c r="L58" s="18"/>
      <c r="M58" s="20"/>
      <c r="N58" s="28">
        <f t="shared" si="46"/>
        <v>0</v>
      </c>
      <c r="O58" s="18"/>
      <c r="P58" s="18"/>
      <c r="Q58" s="20"/>
      <c r="R58" s="28">
        <f t="shared" si="47"/>
        <v>0</v>
      </c>
      <c r="S58" s="18"/>
      <c r="T58" s="18"/>
      <c r="U58" s="20"/>
      <c r="V58" s="28">
        <f t="shared" si="48"/>
        <v>0</v>
      </c>
      <c r="W58" s="18"/>
      <c r="X58" s="18"/>
      <c r="Y58" s="20"/>
    </row>
    <row r="59" spans="1:25" s="7" customFormat="1" ht="18.75" hidden="1" customHeight="1" x14ac:dyDescent="0.2">
      <c r="A59" s="15"/>
      <c r="B59" s="15"/>
      <c r="C59" s="15"/>
      <c r="D59" s="15">
        <v>6649</v>
      </c>
      <c r="E59" s="17" t="s">
        <v>86</v>
      </c>
      <c r="F59" s="28">
        <f t="shared" si="43"/>
        <v>0</v>
      </c>
      <c r="G59" s="28">
        <f t="shared" si="44"/>
        <v>0</v>
      </c>
      <c r="H59" s="28">
        <f t="shared" si="44"/>
        <v>0</v>
      </c>
      <c r="I59" s="28">
        <f t="shared" si="44"/>
        <v>0</v>
      </c>
      <c r="J59" s="28">
        <f t="shared" si="45"/>
        <v>0</v>
      </c>
      <c r="K59" s="18"/>
      <c r="L59" s="18"/>
      <c r="M59" s="20"/>
      <c r="N59" s="28">
        <f t="shared" si="46"/>
        <v>0</v>
      </c>
      <c r="O59" s="18"/>
      <c r="P59" s="18"/>
      <c r="Q59" s="20"/>
      <c r="R59" s="28">
        <f t="shared" si="47"/>
        <v>0</v>
      </c>
      <c r="S59" s="18"/>
      <c r="T59" s="18"/>
      <c r="U59" s="20"/>
      <c r="V59" s="28">
        <f t="shared" si="48"/>
        <v>0</v>
      </c>
      <c r="W59" s="18"/>
      <c r="X59" s="18"/>
      <c r="Y59" s="20"/>
    </row>
    <row r="60" spans="1:25" s="140" customFormat="1" ht="18.75" hidden="1" customHeight="1" x14ac:dyDescent="0.2">
      <c r="A60" s="36"/>
      <c r="B60" s="36"/>
      <c r="C60" s="36">
        <v>6650</v>
      </c>
      <c r="D60" s="36"/>
      <c r="E60" s="37" t="s">
        <v>79</v>
      </c>
      <c r="F60" s="38">
        <f t="shared" ref="F60:I60" si="49">SUM(F61:F69)</f>
        <v>0</v>
      </c>
      <c r="G60" s="38">
        <f t="shared" si="49"/>
        <v>0</v>
      </c>
      <c r="H60" s="38">
        <f t="shared" si="49"/>
        <v>0</v>
      </c>
      <c r="I60" s="38">
        <f t="shared" si="49"/>
        <v>0</v>
      </c>
      <c r="J60" s="38">
        <f t="shared" ref="J60:M60" si="50">SUM(J61:J69)</f>
        <v>0</v>
      </c>
      <c r="K60" s="38">
        <f t="shared" si="50"/>
        <v>0</v>
      </c>
      <c r="L60" s="38">
        <f t="shared" si="50"/>
        <v>0</v>
      </c>
      <c r="M60" s="38">
        <f t="shared" si="50"/>
        <v>0</v>
      </c>
      <c r="N60" s="27">
        <f t="shared" ref="N60:Q60" si="51">SUM(N61:N69)</f>
        <v>0</v>
      </c>
      <c r="O60" s="38">
        <f t="shared" si="51"/>
        <v>0</v>
      </c>
      <c r="P60" s="38">
        <f t="shared" si="51"/>
        <v>0</v>
      </c>
      <c r="Q60" s="38">
        <f t="shared" si="51"/>
        <v>0</v>
      </c>
      <c r="R60" s="27">
        <f t="shared" ref="R60:U60" si="52">SUM(R61:R69)</f>
        <v>0</v>
      </c>
      <c r="S60" s="38">
        <f t="shared" si="52"/>
        <v>0</v>
      </c>
      <c r="T60" s="38">
        <f t="shared" si="52"/>
        <v>0</v>
      </c>
      <c r="U60" s="38">
        <f t="shared" si="52"/>
        <v>0</v>
      </c>
      <c r="V60" s="27">
        <f t="shared" ref="V60:Y60" si="53">SUM(V61:V69)</f>
        <v>0</v>
      </c>
      <c r="W60" s="38">
        <f t="shared" si="53"/>
        <v>0</v>
      </c>
      <c r="X60" s="38">
        <f t="shared" si="53"/>
        <v>0</v>
      </c>
      <c r="Y60" s="38">
        <f t="shared" si="53"/>
        <v>0</v>
      </c>
    </row>
    <row r="61" spans="1:25" s="7" customFormat="1" ht="18.75" hidden="1" customHeight="1" x14ac:dyDescent="0.2">
      <c r="A61" s="15"/>
      <c r="B61" s="15"/>
      <c r="C61" s="15"/>
      <c r="D61" s="15">
        <v>6651</v>
      </c>
      <c r="E61" s="17" t="s">
        <v>144</v>
      </c>
      <c r="F61" s="28">
        <f t="shared" ref="F61:F69" si="54">G61+H61+I61</f>
        <v>0</v>
      </c>
      <c r="G61" s="28">
        <f t="shared" ref="G61:G69" si="55">K61+O61+S61+W61</f>
        <v>0</v>
      </c>
      <c r="H61" s="28">
        <f t="shared" ref="H61:H69" si="56">L61+P61+T61+X61</f>
        <v>0</v>
      </c>
      <c r="I61" s="28">
        <f t="shared" ref="I61:I69" si="57">M61+Q61+U61+Y61</f>
        <v>0</v>
      </c>
      <c r="J61" s="28">
        <f t="shared" ref="J61:J69" si="58">K61+L61+M61</f>
        <v>0</v>
      </c>
      <c r="K61" s="18"/>
      <c r="L61" s="18"/>
      <c r="M61" s="20"/>
      <c r="N61" s="28">
        <f t="shared" ref="N61:N69" si="59">O61+P61+Q61</f>
        <v>0</v>
      </c>
      <c r="O61" s="18"/>
      <c r="P61" s="18"/>
      <c r="Q61" s="20"/>
      <c r="R61" s="28">
        <f t="shared" ref="R61:R69" si="60">S61+T61+U61</f>
        <v>0</v>
      </c>
      <c r="S61" s="18"/>
      <c r="T61" s="18"/>
      <c r="U61" s="20"/>
      <c r="V61" s="28">
        <f t="shared" ref="V61:V69" si="61">W61+X61+Y61</f>
        <v>0</v>
      </c>
      <c r="W61" s="18"/>
      <c r="X61" s="18"/>
      <c r="Y61" s="20"/>
    </row>
    <row r="62" spans="1:25" s="7" customFormat="1" ht="18.75" hidden="1" customHeight="1" x14ac:dyDescent="0.2">
      <c r="A62" s="15"/>
      <c r="B62" s="15"/>
      <c r="C62" s="15"/>
      <c r="D62" s="15">
        <v>6652</v>
      </c>
      <c r="E62" s="17" t="s">
        <v>80</v>
      </c>
      <c r="F62" s="28">
        <f t="shared" si="54"/>
        <v>0</v>
      </c>
      <c r="G62" s="28">
        <f t="shared" si="55"/>
        <v>0</v>
      </c>
      <c r="H62" s="28">
        <f t="shared" si="56"/>
        <v>0</v>
      </c>
      <c r="I62" s="28">
        <f t="shared" si="57"/>
        <v>0</v>
      </c>
      <c r="J62" s="28">
        <f t="shared" si="58"/>
        <v>0</v>
      </c>
      <c r="K62" s="18"/>
      <c r="L62" s="18"/>
      <c r="M62" s="20"/>
      <c r="N62" s="28">
        <f t="shared" si="59"/>
        <v>0</v>
      </c>
      <c r="O62" s="18"/>
      <c r="P62" s="18"/>
      <c r="Q62" s="20"/>
      <c r="R62" s="28">
        <f t="shared" si="60"/>
        <v>0</v>
      </c>
      <c r="S62" s="18"/>
      <c r="T62" s="18"/>
      <c r="U62" s="20"/>
      <c r="V62" s="28">
        <f t="shared" si="61"/>
        <v>0</v>
      </c>
      <c r="W62" s="18"/>
      <c r="X62" s="18"/>
      <c r="Y62" s="20"/>
    </row>
    <row r="63" spans="1:25" s="7" customFormat="1" ht="18.75" hidden="1" customHeight="1" x14ac:dyDescent="0.2">
      <c r="A63" s="15"/>
      <c r="B63" s="15"/>
      <c r="C63" s="15"/>
      <c r="D63" s="15">
        <v>6653</v>
      </c>
      <c r="E63" s="17" t="s">
        <v>145</v>
      </c>
      <c r="F63" s="28">
        <f t="shared" si="54"/>
        <v>0</v>
      </c>
      <c r="G63" s="28">
        <f t="shared" si="55"/>
        <v>0</v>
      </c>
      <c r="H63" s="28">
        <f t="shared" si="56"/>
        <v>0</v>
      </c>
      <c r="I63" s="28">
        <f t="shared" si="57"/>
        <v>0</v>
      </c>
      <c r="J63" s="28">
        <f t="shared" si="58"/>
        <v>0</v>
      </c>
      <c r="K63" s="18"/>
      <c r="L63" s="18"/>
      <c r="M63" s="20"/>
      <c r="N63" s="28">
        <f t="shared" si="59"/>
        <v>0</v>
      </c>
      <c r="O63" s="18"/>
      <c r="P63" s="18"/>
      <c r="Q63" s="20"/>
      <c r="R63" s="28">
        <f t="shared" si="60"/>
        <v>0</v>
      </c>
      <c r="S63" s="18"/>
      <c r="T63" s="18"/>
      <c r="U63" s="20"/>
      <c r="V63" s="28">
        <f t="shared" si="61"/>
        <v>0</v>
      </c>
      <c r="W63" s="18"/>
      <c r="X63" s="18"/>
      <c r="Y63" s="20"/>
    </row>
    <row r="64" spans="1:25" s="7" customFormat="1" ht="18.75" hidden="1" customHeight="1" x14ac:dyDescent="0.2">
      <c r="A64" s="15"/>
      <c r="B64" s="15"/>
      <c r="C64" s="15"/>
      <c r="D64" s="15">
        <v>6654</v>
      </c>
      <c r="E64" s="17" t="s">
        <v>103</v>
      </c>
      <c r="F64" s="28">
        <f t="shared" si="54"/>
        <v>0</v>
      </c>
      <c r="G64" s="28">
        <f t="shared" si="55"/>
        <v>0</v>
      </c>
      <c r="H64" s="28">
        <f t="shared" si="56"/>
        <v>0</v>
      </c>
      <c r="I64" s="28">
        <f t="shared" si="57"/>
        <v>0</v>
      </c>
      <c r="J64" s="28">
        <f t="shared" si="58"/>
        <v>0</v>
      </c>
      <c r="K64" s="18"/>
      <c r="L64" s="18"/>
      <c r="M64" s="20"/>
      <c r="N64" s="28">
        <f t="shared" si="59"/>
        <v>0</v>
      </c>
      <c r="O64" s="18"/>
      <c r="P64" s="18"/>
      <c r="Q64" s="20"/>
      <c r="R64" s="28">
        <f t="shared" si="60"/>
        <v>0</v>
      </c>
      <c r="S64" s="18"/>
      <c r="T64" s="18"/>
      <c r="U64" s="20"/>
      <c r="V64" s="28">
        <f t="shared" si="61"/>
        <v>0</v>
      </c>
      <c r="W64" s="18"/>
      <c r="X64" s="18"/>
      <c r="Y64" s="20"/>
    </row>
    <row r="65" spans="1:25" s="7" customFormat="1" ht="18.75" hidden="1" customHeight="1" x14ac:dyDescent="0.2">
      <c r="A65" s="15"/>
      <c r="B65" s="15"/>
      <c r="C65" s="15"/>
      <c r="D65" s="15">
        <v>6655</v>
      </c>
      <c r="E65" s="17" t="s">
        <v>146</v>
      </c>
      <c r="F65" s="28">
        <f t="shared" si="54"/>
        <v>0</v>
      </c>
      <c r="G65" s="28">
        <f t="shared" si="55"/>
        <v>0</v>
      </c>
      <c r="H65" s="28">
        <f t="shared" si="56"/>
        <v>0</v>
      </c>
      <c r="I65" s="28">
        <f t="shared" si="57"/>
        <v>0</v>
      </c>
      <c r="J65" s="28">
        <f t="shared" si="58"/>
        <v>0</v>
      </c>
      <c r="K65" s="18"/>
      <c r="L65" s="18"/>
      <c r="M65" s="20"/>
      <c r="N65" s="28">
        <f t="shared" si="59"/>
        <v>0</v>
      </c>
      <c r="O65" s="18"/>
      <c r="P65" s="18"/>
      <c r="Q65" s="20"/>
      <c r="R65" s="28">
        <f t="shared" si="60"/>
        <v>0</v>
      </c>
      <c r="S65" s="18"/>
      <c r="T65" s="18"/>
      <c r="U65" s="20"/>
      <c r="V65" s="28">
        <f t="shared" si="61"/>
        <v>0</v>
      </c>
      <c r="W65" s="18"/>
      <c r="X65" s="18"/>
      <c r="Y65" s="20"/>
    </row>
    <row r="66" spans="1:25" s="7" customFormat="1" ht="18.75" hidden="1" customHeight="1" x14ac:dyDescent="0.2">
      <c r="A66" s="15"/>
      <c r="B66" s="15"/>
      <c r="C66" s="15"/>
      <c r="D66" s="15">
        <v>6656</v>
      </c>
      <c r="E66" s="17" t="s">
        <v>147</v>
      </c>
      <c r="F66" s="28">
        <f t="shared" si="54"/>
        <v>0</v>
      </c>
      <c r="G66" s="28">
        <f t="shared" si="55"/>
        <v>0</v>
      </c>
      <c r="H66" s="28">
        <f t="shared" si="56"/>
        <v>0</v>
      </c>
      <c r="I66" s="28">
        <f t="shared" si="57"/>
        <v>0</v>
      </c>
      <c r="J66" s="28">
        <f t="shared" si="58"/>
        <v>0</v>
      </c>
      <c r="K66" s="18"/>
      <c r="L66" s="18"/>
      <c r="M66" s="20"/>
      <c r="N66" s="28">
        <f t="shared" si="59"/>
        <v>0</v>
      </c>
      <c r="O66" s="18"/>
      <c r="P66" s="18"/>
      <c r="Q66" s="20"/>
      <c r="R66" s="28">
        <f t="shared" si="60"/>
        <v>0</v>
      </c>
      <c r="S66" s="18"/>
      <c r="T66" s="18"/>
      <c r="U66" s="20"/>
      <c r="V66" s="28">
        <f t="shared" si="61"/>
        <v>0</v>
      </c>
      <c r="W66" s="18"/>
      <c r="X66" s="18"/>
      <c r="Y66" s="20"/>
    </row>
    <row r="67" spans="1:25" s="7" customFormat="1" ht="18.75" hidden="1" customHeight="1" x14ac:dyDescent="0.2">
      <c r="A67" s="15"/>
      <c r="B67" s="15"/>
      <c r="C67" s="15"/>
      <c r="D67" s="15">
        <v>6657</v>
      </c>
      <c r="E67" s="17" t="s">
        <v>98</v>
      </c>
      <c r="F67" s="28">
        <f t="shared" si="54"/>
        <v>0</v>
      </c>
      <c r="G67" s="28">
        <f t="shared" si="55"/>
        <v>0</v>
      </c>
      <c r="H67" s="28">
        <f t="shared" si="56"/>
        <v>0</v>
      </c>
      <c r="I67" s="28">
        <f t="shared" si="57"/>
        <v>0</v>
      </c>
      <c r="J67" s="28">
        <f t="shared" si="58"/>
        <v>0</v>
      </c>
      <c r="K67" s="18"/>
      <c r="L67" s="18"/>
      <c r="M67" s="20"/>
      <c r="N67" s="28">
        <f t="shared" si="59"/>
        <v>0</v>
      </c>
      <c r="O67" s="18"/>
      <c r="P67" s="18"/>
      <c r="Q67" s="20"/>
      <c r="R67" s="28">
        <f t="shared" si="60"/>
        <v>0</v>
      </c>
      <c r="S67" s="18"/>
      <c r="T67" s="18"/>
      <c r="U67" s="20"/>
      <c r="V67" s="28">
        <f t="shared" si="61"/>
        <v>0</v>
      </c>
      <c r="W67" s="18"/>
      <c r="X67" s="18"/>
      <c r="Y67" s="20"/>
    </row>
    <row r="68" spans="1:25" s="7" customFormat="1" ht="18.75" hidden="1" customHeight="1" x14ac:dyDescent="0.2">
      <c r="A68" s="15"/>
      <c r="B68" s="15"/>
      <c r="C68" s="15"/>
      <c r="D68" s="15">
        <v>6658</v>
      </c>
      <c r="E68" s="17" t="s">
        <v>99</v>
      </c>
      <c r="F68" s="28">
        <f t="shared" si="54"/>
        <v>0</v>
      </c>
      <c r="G68" s="28">
        <f t="shared" si="55"/>
        <v>0</v>
      </c>
      <c r="H68" s="28">
        <f t="shared" si="56"/>
        <v>0</v>
      </c>
      <c r="I68" s="28">
        <f t="shared" si="57"/>
        <v>0</v>
      </c>
      <c r="J68" s="28">
        <f t="shared" si="58"/>
        <v>0</v>
      </c>
      <c r="K68" s="18"/>
      <c r="L68" s="18"/>
      <c r="M68" s="20"/>
      <c r="N68" s="28">
        <f t="shared" si="59"/>
        <v>0</v>
      </c>
      <c r="O68" s="18"/>
      <c r="P68" s="18"/>
      <c r="Q68" s="20"/>
      <c r="R68" s="28">
        <f t="shared" si="60"/>
        <v>0</v>
      </c>
      <c r="S68" s="18"/>
      <c r="T68" s="18"/>
      <c r="U68" s="20"/>
      <c r="V68" s="28">
        <f t="shared" si="61"/>
        <v>0</v>
      </c>
      <c r="W68" s="18"/>
      <c r="X68" s="18"/>
      <c r="Y68" s="20"/>
    </row>
    <row r="69" spans="1:25" s="7" customFormat="1" ht="18.75" hidden="1" customHeight="1" x14ac:dyDescent="0.2">
      <c r="A69" s="15"/>
      <c r="B69" s="15"/>
      <c r="C69" s="15"/>
      <c r="D69" s="15">
        <v>6699</v>
      </c>
      <c r="E69" s="17" t="s">
        <v>100</v>
      </c>
      <c r="F69" s="28">
        <f t="shared" si="54"/>
        <v>0</v>
      </c>
      <c r="G69" s="28">
        <f t="shared" si="55"/>
        <v>0</v>
      </c>
      <c r="H69" s="28">
        <f t="shared" si="56"/>
        <v>0</v>
      </c>
      <c r="I69" s="28">
        <f t="shared" si="57"/>
        <v>0</v>
      </c>
      <c r="J69" s="28">
        <f t="shared" si="58"/>
        <v>0</v>
      </c>
      <c r="K69" s="18"/>
      <c r="L69" s="18"/>
      <c r="M69" s="20"/>
      <c r="N69" s="28">
        <f t="shared" si="59"/>
        <v>0</v>
      </c>
      <c r="O69" s="18"/>
      <c r="P69" s="18"/>
      <c r="Q69" s="20"/>
      <c r="R69" s="28">
        <f t="shared" si="60"/>
        <v>0</v>
      </c>
      <c r="S69" s="18"/>
      <c r="T69" s="18"/>
      <c r="U69" s="20"/>
      <c r="V69" s="28">
        <f t="shared" si="61"/>
        <v>0</v>
      </c>
      <c r="W69" s="18"/>
      <c r="X69" s="18"/>
      <c r="Y69" s="20"/>
    </row>
    <row r="70" spans="1:25" s="140" customFormat="1" ht="18.75" hidden="1" customHeight="1" x14ac:dyDescent="0.2">
      <c r="A70" s="36"/>
      <c r="B70" s="36"/>
      <c r="C70" s="36">
        <v>6700</v>
      </c>
      <c r="D70" s="36"/>
      <c r="E70" s="37" t="s">
        <v>45</v>
      </c>
      <c r="F70" s="38">
        <f t="shared" ref="F70:I70" si="62">SUM(F71:F74)</f>
        <v>0</v>
      </c>
      <c r="G70" s="38">
        <f t="shared" si="62"/>
        <v>0</v>
      </c>
      <c r="H70" s="38">
        <f t="shared" si="62"/>
        <v>0</v>
      </c>
      <c r="I70" s="38">
        <f t="shared" si="62"/>
        <v>0</v>
      </c>
      <c r="J70" s="38">
        <f>SUM(J71:J74)</f>
        <v>0</v>
      </c>
      <c r="K70" s="38">
        <f t="shared" ref="K70:M70" si="63">SUM(K71:K74)</f>
        <v>0</v>
      </c>
      <c r="L70" s="38">
        <f t="shared" si="63"/>
        <v>0</v>
      </c>
      <c r="M70" s="38">
        <f t="shared" si="63"/>
        <v>0</v>
      </c>
      <c r="N70" s="27">
        <f>SUM(N71:N74)</f>
        <v>0</v>
      </c>
      <c r="O70" s="38">
        <f t="shared" ref="O70:Q70" si="64">SUM(O71:O74)</f>
        <v>0</v>
      </c>
      <c r="P70" s="38">
        <f t="shared" si="64"/>
        <v>0</v>
      </c>
      <c r="Q70" s="38">
        <f t="shared" si="64"/>
        <v>0</v>
      </c>
      <c r="R70" s="27">
        <f t="shared" ref="R70:U70" si="65">SUM(R71:R74)</f>
        <v>0</v>
      </c>
      <c r="S70" s="38">
        <f t="shared" si="65"/>
        <v>0</v>
      </c>
      <c r="T70" s="38">
        <f t="shared" si="65"/>
        <v>0</v>
      </c>
      <c r="U70" s="38">
        <f t="shared" si="65"/>
        <v>0</v>
      </c>
      <c r="V70" s="27">
        <f t="shared" ref="V70:Y70" si="66">SUM(V71:V74)</f>
        <v>0</v>
      </c>
      <c r="W70" s="38">
        <f t="shared" si="66"/>
        <v>0</v>
      </c>
      <c r="X70" s="38">
        <f t="shared" si="66"/>
        <v>0</v>
      </c>
      <c r="Y70" s="38">
        <f t="shared" si="66"/>
        <v>0</v>
      </c>
    </row>
    <row r="71" spans="1:25" s="7" customFormat="1" ht="18.75" hidden="1" customHeight="1" x14ac:dyDescent="0.2">
      <c r="A71" s="15"/>
      <c r="B71" s="15"/>
      <c r="C71" s="15"/>
      <c r="D71" s="15">
        <v>6701</v>
      </c>
      <c r="E71" s="17" t="s">
        <v>102</v>
      </c>
      <c r="F71" s="28">
        <f>G71+H71+I71</f>
        <v>0</v>
      </c>
      <c r="G71" s="28">
        <f t="shared" ref="G71:I74" si="67">K71+O71+S71+W71</f>
        <v>0</v>
      </c>
      <c r="H71" s="28">
        <f t="shared" si="67"/>
        <v>0</v>
      </c>
      <c r="I71" s="28">
        <f t="shared" si="67"/>
        <v>0</v>
      </c>
      <c r="J71" s="28">
        <f>K71+L71+M71</f>
        <v>0</v>
      </c>
      <c r="K71" s="18"/>
      <c r="L71" s="18"/>
      <c r="M71" s="20"/>
      <c r="N71" s="28">
        <f>O71+P71+Q71</f>
        <v>0</v>
      </c>
      <c r="O71" s="18"/>
      <c r="P71" s="18"/>
      <c r="Q71" s="20"/>
      <c r="R71" s="28">
        <f>S71+T71+U71</f>
        <v>0</v>
      </c>
      <c r="S71" s="18"/>
      <c r="T71" s="18"/>
      <c r="U71" s="20"/>
      <c r="V71" s="28">
        <f>W71+X71+Y71</f>
        <v>0</v>
      </c>
      <c r="W71" s="18"/>
      <c r="X71" s="18"/>
      <c r="Y71" s="20"/>
    </row>
    <row r="72" spans="1:25" s="7" customFormat="1" ht="18.75" hidden="1" customHeight="1" x14ac:dyDescent="0.2">
      <c r="A72" s="15"/>
      <c r="B72" s="15"/>
      <c r="C72" s="15"/>
      <c r="D72" s="15">
        <v>6702</v>
      </c>
      <c r="E72" s="17" t="s">
        <v>46</v>
      </c>
      <c r="F72" s="28">
        <f>G72+H72+I72</f>
        <v>0</v>
      </c>
      <c r="G72" s="28">
        <f t="shared" si="67"/>
        <v>0</v>
      </c>
      <c r="H72" s="28">
        <f t="shared" si="67"/>
        <v>0</v>
      </c>
      <c r="I72" s="28">
        <f t="shared" si="67"/>
        <v>0</v>
      </c>
      <c r="J72" s="28">
        <f>K72+L72+M72</f>
        <v>0</v>
      </c>
      <c r="K72" s="18"/>
      <c r="L72" s="18"/>
      <c r="M72" s="20"/>
      <c r="N72" s="28">
        <f>O72+P72+Q72</f>
        <v>0</v>
      </c>
      <c r="O72" s="18"/>
      <c r="P72" s="18"/>
      <c r="Q72" s="20"/>
      <c r="R72" s="28">
        <f>S72+T72+U72</f>
        <v>0</v>
      </c>
      <c r="S72" s="18"/>
      <c r="T72" s="18"/>
      <c r="U72" s="20"/>
      <c r="V72" s="28">
        <f>W72+X72+Y72</f>
        <v>0</v>
      </c>
      <c r="W72" s="18"/>
      <c r="X72" s="18"/>
      <c r="Y72" s="20"/>
    </row>
    <row r="73" spans="1:25" s="7" customFormat="1" ht="18.75" hidden="1" customHeight="1" x14ac:dyDescent="0.2">
      <c r="A73" s="15"/>
      <c r="B73" s="15"/>
      <c r="C73" s="15"/>
      <c r="D73" s="15">
        <v>6703</v>
      </c>
      <c r="E73" s="17" t="s">
        <v>103</v>
      </c>
      <c r="F73" s="28">
        <f>G73+H73+I73</f>
        <v>0</v>
      </c>
      <c r="G73" s="28">
        <f t="shared" si="67"/>
        <v>0</v>
      </c>
      <c r="H73" s="28">
        <f t="shared" si="67"/>
        <v>0</v>
      </c>
      <c r="I73" s="28">
        <f t="shared" si="67"/>
        <v>0</v>
      </c>
      <c r="J73" s="28">
        <f>K73+L73+M73</f>
        <v>0</v>
      </c>
      <c r="K73" s="18"/>
      <c r="L73" s="18"/>
      <c r="M73" s="20"/>
      <c r="N73" s="28">
        <f>O73+P73+Q73</f>
        <v>0</v>
      </c>
      <c r="O73" s="18"/>
      <c r="P73" s="18"/>
      <c r="Q73" s="20"/>
      <c r="R73" s="28">
        <f>S73+T73+U73</f>
        <v>0</v>
      </c>
      <c r="S73" s="18"/>
      <c r="T73" s="18"/>
      <c r="U73" s="20"/>
      <c r="V73" s="28">
        <f>W73+X73+Y73</f>
        <v>0</v>
      </c>
      <c r="W73" s="18"/>
      <c r="X73" s="18"/>
      <c r="Y73" s="20"/>
    </row>
    <row r="74" spans="1:25" s="7" customFormat="1" ht="18.75" hidden="1" customHeight="1" x14ac:dyDescent="0.2">
      <c r="A74" s="15"/>
      <c r="B74" s="15"/>
      <c r="C74" s="15"/>
      <c r="D74" s="15">
        <v>6704</v>
      </c>
      <c r="E74" s="17" t="s">
        <v>47</v>
      </c>
      <c r="F74" s="28">
        <f>G74+H74+I74</f>
        <v>0</v>
      </c>
      <c r="G74" s="28">
        <f t="shared" si="67"/>
        <v>0</v>
      </c>
      <c r="H74" s="28">
        <f t="shared" si="67"/>
        <v>0</v>
      </c>
      <c r="I74" s="28">
        <f t="shared" si="67"/>
        <v>0</v>
      </c>
      <c r="J74" s="28">
        <f>K74+L74+M74</f>
        <v>0</v>
      </c>
      <c r="K74" s="18"/>
      <c r="L74" s="18"/>
      <c r="M74" s="20"/>
      <c r="N74" s="28">
        <f>O74+P74+Q74</f>
        <v>0</v>
      </c>
      <c r="O74" s="18"/>
      <c r="P74" s="18"/>
      <c r="Q74" s="20"/>
      <c r="R74" s="28">
        <f>S74+T74+U74</f>
        <v>0</v>
      </c>
      <c r="S74" s="18"/>
      <c r="T74" s="18"/>
      <c r="U74" s="20"/>
      <c r="V74" s="28">
        <f>W74+X74+Y74</f>
        <v>0</v>
      </c>
      <c r="W74" s="18"/>
      <c r="X74" s="18"/>
      <c r="Y74" s="20"/>
    </row>
    <row r="75" spans="1:25" s="140" customFormat="1" ht="18.75" hidden="1" customHeight="1" x14ac:dyDescent="0.2">
      <c r="A75" s="36"/>
      <c r="B75" s="36"/>
      <c r="C75" s="36">
        <v>6750</v>
      </c>
      <c r="D75" s="36"/>
      <c r="E75" s="37" t="s">
        <v>48</v>
      </c>
      <c r="F75" s="38">
        <f t="shared" ref="F75:I75" si="68">SUM(F76:F79)</f>
        <v>0</v>
      </c>
      <c r="G75" s="38">
        <f t="shared" si="68"/>
        <v>0</v>
      </c>
      <c r="H75" s="38">
        <f t="shared" si="68"/>
        <v>0</v>
      </c>
      <c r="I75" s="38">
        <f t="shared" si="68"/>
        <v>0</v>
      </c>
      <c r="J75" s="38">
        <f>SUM(J76:J79)</f>
        <v>0</v>
      </c>
      <c r="K75" s="38">
        <f t="shared" ref="K75:M75" si="69">SUM(K76:K79)</f>
        <v>0</v>
      </c>
      <c r="L75" s="38">
        <f t="shared" si="69"/>
        <v>0</v>
      </c>
      <c r="M75" s="38">
        <f t="shared" si="69"/>
        <v>0</v>
      </c>
      <c r="N75" s="27">
        <f>SUM(N76:N79)</f>
        <v>0</v>
      </c>
      <c r="O75" s="38">
        <f t="shared" ref="O75:U75" si="70">SUM(O76:O79)</f>
        <v>0</v>
      </c>
      <c r="P75" s="38">
        <f t="shared" si="70"/>
        <v>0</v>
      </c>
      <c r="Q75" s="38">
        <f t="shared" si="70"/>
        <v>0</v>
      </c>
      <c r="R75" s="27">
        <f t="shared" si="70"/>
        <v>0</v>
      </c>
      <c r="S75" s="38">
        <f t="shared" si="70"/>
        <v>0</v>
      </c>
      <c r="T75" s="38">
        <f t="shared" si="70"/>
        <v>0</v>
      </c>
      <c r="U75" s="38">
        <f t="shared" si="70"/>
        <v>0</v>
      </c>
      <c r="V75" s="27">
        <f t="shared" ref="V75:Y75" si="71">SUM(V76:V79)</f>
        <v>0</v>
      </c>
      <c r="W75" s="38">
        <f t="shared" si="71"/>
        <v>0</v>
      </c>
      <c r="X75" s="38">
        <f t="shared" si="71"/>
        <v>0</v>
      </c>
      <c r="Y75" s="38">
        <f t="shared" si="71"/>
        <v>0</v>
      </c>
    </row>
    <row r="76" spans="1:25" s="7" customFormat="1" ht="18.75" hidden="1" customHeight="1" x14ac:dyDescent="0.2">
      <c r="A76" s="15"/>
      <c r="B76" s="15"/>
      <c r="C76" s="15"/>
      <c r="D76" s="15">
        <v>6751</v>
      </c>
      <c r="E76" s="17" t="s">
        <v>49</v>
      </c>
      <c r="F76" s="28">
        <f>G76+H76+I76</f>
        <v>0</v>
      </c>
      <c r="G76" s="28">
        <f t="shared" ref="G76:I79" si="72">K76+O76+S76+W76</f>
        <v>0</v>
      </c>
      <c r="H76" s="28">
        <f t="shared" si="72"/>
        <v>0</v>
      </c>
      <c r="I76" s="28">
        <f t="shared" si="72"/>
        <v>0</v>
      </c>
      <c r="J76" s="28">
        <f>K76+L76+M76</f>
        <v>0</v>
      </c>
      <c r="K76" s="18"/>
      <c r="L76" s="18"/>
      <c r="M76" s="20"/>
      <c r="N76" s="28">
        <f>O76+P76+Q76</f>
        <v>0</v>
      </c>
      <c r="O76" s="18"/>
      <c r="P76" s="18"/>
      <c r="Q76" s="20"/>
      <c r="R76" s="28">
        <f>S76+T76+U76</f>
        <v>0</v>
      </c>
      <c r="S76" s="18"/>
      <c r="T76" s="18"/>
      <c r="U76" s="20"/>
      <c r="V76" s="28">
        <f>W76+X76+Y76</f>
        <v>0</v>
      </c>
      <c r="W76" s="18"/>
      <c r="X76" s="18"/>
      <c r="Y76" s="20"/>
    </row>
    <row r="77" spans="1:25" s="7" customFormat="1" ht="18.75" hidden="1" customHeight="1" x14ac:dyDescent="0.2">
      <c r="A77" s="15"/>
      <c r="B77" s="15"/>
      <c r="C77" s="15"/>
      <c r="D77" s="15">
        <v>6754</v>
      </c>
      <c r="E77" s="17" t="s">
        <v>149</v>
      </c>
      <c r="F77" s="28">
        <f>G77+H77+I77</f>
        <v>0</v>
      </c>
      <c r="G77" s="28">
        <f t="shared" si="72"/>
        <v>0</v>
      </c>
      <c r="H77" s="28">
        <f t="shared" si="72"/>
        <v>0</v>
      </c>
      <c r="I77" s="28">
        <f t="shared" si="72"/>
        <v>0</v>
      </c>
      <c r="J77" s="28">
        <f>K77+L77+M77</f>
        <v>0</v>
      </c>
      <c r="K77" s="18"/>
      <c r="L77" s="18"/>
      <c r="M77" s="20"/>
      <c r="N77" s="28">
        <f>O77+P77+Q77</f>
        <v>0</v>
      </c>
      <c r="O77" s="18"/>
      <c r="P77" s="18"/>
      <c r="Q77" s="20"/>
      <c r="R77" s="28">
        <f>S77+T77+U77</f>
        <v>0</v>
      </c>
      <c r="S77" s="18"/>
      <c r="T77" s="18"/>
      <c r="U77" s="20"/>
      <c r="V77" s="28">
        <f>W77+X77+Y77</f>
        <v>0</v>
      </c>
      <c r="W77" s="18"/>
      <c r="X77" s="18"/>
      <c r="Y77" s="20"/>
    </row>
    <row r="78" spans="1:25" s="7" customFormat="1" ht="18.75" hidden="1" customHeight="1" x14ac:dyDescent="0.2">
      <c r="A78" s="15"/>
      <c r="B78" s="15"/>
      <c r="C78" s="15"/>
      <c r="D78" s="15">
        <v>6757</v>
      </c>
      <c r="E78" s="17" t="s">
        <v>50</v>
      </c>
      <c r="F78" s="28">
        <f>G78+H78+I78</f>
        <v>0</v>
      </c>
      <c r="G78" s="28">
        <f t="shared" si="72"/>
        <v>0</v>
      </c>
      <c r="H78" s="28">
        <f t="shared" si="72"/>
        <v>0</v>
      </c>
      <c r="I78" s="28">
        <f t="shared" si="72"/>
        <v>0</v>
      </c>
      <c r="J78" s="28">
        <f>K78+L78+M78</f>
        <v>0</v>
      </c>
      <c r="K78" s="18"/>
      <c r="L78" s="18"/>
      <c r="M78" s="20"/>
      <c r="N78" s="28">
        <f>O78+P78+Q78</f>
        <v>0</v>
      </c>
      <c r="O78" s="18"/>
      <c r="P78" s="18"/>
      <c r="Q78" s="20"/>
      <c r="R78" s="28">
        <f>S78+T78+U78</f>
        <v>0</v>
      </c>
      <c r="S78" s="18"/>
      <c r="T78" s="18"/>
      <c r="U78" s="20"/>
      <c r="V78" s="28">
        <f>W78+X78+Y78</f>
        <v>0</v>
      </c>
      <c r="W78" s="18"/>
      <c r="X78" s="18"/>
      <c r="Y78" s="20"/>
    </row>
    <row r="79" spans="1:25" s="7" customFormat="1" ht="18.75" hidden="1" customHeight="1" x14ac:dyDescent="0.2">
      <c r="A79" s="15"/>
      <c r="B79" s="15"/>
      <c r="C79" s="15"/>
      <c r="D79" s="15">
        <v>6799</v>
      </c>
      <c r="E79" s="17" t="s">
        <v>81</v>
      </c>
      <c r="F79" s="28">
        <f>G79+H79+I79</f>
        <v>0</v>
      </c>
      <c r="G79" s="28">
        <f t="shared" si="72"/>
        <v>0</v>
      </c>
      <c r="H79" s="28">
        <f t="shared" si="72"/>
        <v>0</v>
      </c>
      <c r="I79" s="28">
        <f t="shared" si="72"/>
        <v>0</v>
      </c>
      <c r="J79" s="28">
        <f>K79+L79+M79</f>
        <v>0</v>
      </c>
      <c r="K79" s="18"/>
      <c r="L79" s="18"/>
      <c r="M79" s="20"/>
      <c r="N79" s="28">
        <f>O79+P79+Q79</f>
        <v>0</v>
      </c>
      <c r="O79" s="18"/>
      <c r="P79" s="18"/>
      <c r="Q79" s="20"/>
      <c r="R79" s="28">
        <f>S79+T79+U79</f>
        <v>0</v>
      </c>
      <c r="S79" s="18"/>
      <c r="T79" s="18"/>
      <c r="U79" s="20"/>
      <c r="V79" s="28">
        <f>W79+X79+Y79</f>
        <v>0</v>
      </c>
      <c r="W79" s="18"/>
      <c r="X79" s="18"/>
      <c r="Y79" s="20"/>
    </row>
    <row r="80" spans="1:25" s="140" customFormat="1" ht="48.75" hidden="1" customHeight="1" x14ac:dyDescent="0.2">
      <c r="A80" s="36"/>
      <c r="B80" s="36"/>
      <c r="C80" s="36">
        <v>6900</v>
      </c>
      <c r="D80" s="36"/>
      <c r="E80" s="37" t="s">
        <v>51</v>
      </c>
      <c r="F80" s="38">
        <f t="shared" ref="F80:P80" si="73">SUM(F81:F86)</f>
        <v>0</v>
      </c>
      <c r="G80" s="38">
        <f t="shared" si="73"/>
        <v>0</v>
      </c>
      <c r="H80" s="38">
        <f t="shared" si="73"/>
        <v>0</v>
      </c>
      <c r="I80" s="38">
        <f t="shared" si="73"/>
        <v>0</v>
      </c>
      <c r="J80" s="38">
        <f t="shared" si="73"/>
        <v>0</v>
      </c>
      <c r="K80" s="38">
        <f t="shared" si="73"/>
        <v>0</v>
      </c>
      <c r="L80" s="38">
        <f t="shared" si="73"/>
        <v>0</v>
      </c>
      <c r="M80" s="38">
        <f t="shared" si="73"/>
        <v>0</v>
      </c>
      <c r="N80" s="27">
        <f t="shared" si="73"/>
        <v>0</v>
      </c>
      <c r="O80" s="38">
        <f t="shared" si="73"/>
        <v>0</v>
      </c>
      <c r="P80" s="38">
        <f t="shared" si="73"/>
        <v>0</v>
      </c>
      <c r="Q80" s="38">
        <f t="shared" ref="Q80:U80" si="74">SUM(Q81:Q86)</f>
        <v>0</v>
      </c>
      <c r="R80" s="27">
        <f t="shared" si="74"/>
        <v>0</v>
      </c>
      <c r="S80" s="38">
        <f t="shared" si="74"/>
        <v>0</v>
      </c>
      <c r="T80" s="38">
        <f t="shared" si="74"/>
        <v>0</v>
      </c>
      <c r="U80" s="38">
        <f t="shared" si="74"/>
        <v>0</v>
      </c>
      <c r="V80" s="27">
        <f t="shared" ref="V80:Y80" si="75">SUM(V81:V86)</f>
        <v>0</v>
      </c>
      <c r="W80" s="38">
        <f t="shared" si="75"/>
        <v>0</v>
      </c>
      <c r="X80" s="38">
        <f t="shared" si="75"/>
        <v>0</v>
      </c>
      <c r="Y80" s="38">
        <f t="shared" si="75"/>
        <v>0</v>
      </c>
    </row>
    <row r="81" spans="1:25" s="7" customFormat="1" ht="18.75" hidden="1" customHeight="1" x14ac:dyDescent="0.2">
      <c r="A81" s="15"/>
      <c r="B81" s="15"/>
      <c r="C81" s="15"/>
      <c r="D81" s="15">
        <v>6901</v>
      </c>
      <c r="E81" s="17" t="s">
        <v>52</v>
      </c>
      <c r="F81" s="28">
        <f t="shared" ref="F81:F86" si="76">G81+H81+I81</f>
        <v>0</v>
      </c>
      <c r="G81" s="28">
        <f t="shared" ref="G81:I86" si="77">K81+O81+S81+W81</f>
        <v>0</v>
      </c>
      <c r="H81" s="28">
        <f t="shared" si="77"/>
        <v>0</v>
      </c>
      <c r="I81" s="28">
        <f t="shared" si="77"/>
        <v>0</v>
      </c>
      <c r="J81" s="28">
        <f t="shared" ref="J81:J86" si="78">K81+L81+M81</f>
        <v>0</v>
      </c>
      <c r="K81" s="18"/>
      <c r="L81" s="18"/>
      <c r="M81" s="20"/>
      <c r="N81" s="28">
        <f t="shared" ref="N81:N86" si="79">O81+P81+Q81</f>
        <v>0</v>
      </c>
      <c r="O81" s="18"/>
      <c r="P81" s="18"/>
      <c r="Q81" s="20"/>
      <c r="R81" s="28">
        <f t="shared" ref="R81:R86" si="80">S81+T81+U81</f>
        <v>0</v>
      </c>
      <c r="S81" s="18"/>
      <c r="T81" s="18"/>
      <c r="U81" s="20"/>
      <c r="V81" s="28">
        <f t="shared" ref="V81:V86" si="81">W81+X81+Y81</f>
        <v>0</v>
      </c>
      <c r="W81" s="18"/>
      <c r="X81" s="18"/>
      <c r="Y81" s="20"/>
    </row>
    <row r="82" spans="1:25" s="7" customFormat="1" ht="18.75" hidden="1" customHeight="1" x14ac:dyDescent="0.2">
      <c r="A82" s="15"/>
      <c r="B82" s="15"/>
      <c r="C82" s="15"/>
      <c r="D82" s="15">
        <v>6905</v>
      </c>
      <c r="E82" s="17" t="s">
        <v>155</v>
      </c>
      <c r="F82" s="28">
        <f t="shared" si="76"/>
        <v>0</v>
      </c>
      <c r="G82" s="28">
        <f t="shared" si="77"/>
        <v>0</v>
      </c>
      <c r="H82" s="28">
        <f t="shared" si="77"/>
        <v>0</v>
      </c>
      <c r="I82" s="28">
        <f t="shared" si="77"/>
        <v>0</v>
      </c>
      <c r="J82" s="28">
        <f t="shared" si="78"/>
        <v>0</v>
      </c>
      <c r="K82" s="18"/>
      <c r="L82" s="18"/>
      <c r="M82" s="20"/>
      <c r="N82" s="28">
        <f t="shared" si="79"/>
        <v>0</v>
      </c>
      <c r="O82" s="18"/>
      <c r="P82" s="18"/>
      <c r="Q82" s="20"/>
      <c r="R82" s="28">
        <f t="shared" si="80"/>
        <v>0</v>
      </c>
      <c r="S82" s="18"/>
      <c r="T82" s="18"/>
      <c r="U82" s="20"/>
      <c r="V82" s="28">
        <f t="shared" si="81"/>
        <v>0</v>
      </c>
      <c r="W82" s="18"/>
      <c r="X82" s="18"/>
      <c r="Y82" s="20"/>
    </row>
    <row r="83" spans="1:25" s="7" customFormat="1" ht="18.75" hidden="1" customHeight="1" x14ac:dyDescent="0.2">
      <c r="A83" s="15"/>
      <c r="B83" s="15"/>
      <c r="C83" s="15"/>
      <c r="D83" s="15">
        <v>6912</v>
      </c>
      <c r="E83" s="17" t="s">
        <v>53</v>
      </c>
      <c r="F83" s="28">
        <f t="shared" si="76"/>
        <v>0</v>
      </c>
      <c r="G83" s="28">
        <f t="shared" si="77"/>
        <v>0</v>
      </c>
      <c r="H83" s="28">
        <f t="shared" si="77"/>
        <v>0</v>
      </c>
      <c r="I83" s="28">
        <f t="shared" si="77"/>
        <v>0</v>
      </c>
      <c r="J83" s="28">
        <f t="shared" si="78"/>
        <v>0</v>
      </c>
      <c r="K83" s="18"/>
      <c r="L83" s="18"/>
      <c r="M83" s="20"/>
      <c r="N83" s="28">
        <f t="shared" si="79"/>
        <v>0</v>
      </c>
      <c r="O83" s="18"/>
      <c r="P83" s="18"/>
      <c r="Q83" s="20"/>
      <c r="R83" s="28">
        <f t="shared" si="80"/>
        <v>0</v>
      </c>
      <c r="S83" s="18"/>
      <c r="T83" s="18"/>
      <c r="U83" s="20"/>
      <c r="V83" s="28">
        <f t="shared" si="81"/>
        <v>0</v>
      </c>
      <c r="W83" s="18"/>
      <c r="X83" s="18"/>
      <c r="Y83" s="20"/>
    </row>
    <row r="84" spans="1:25" s="7" customFormat="1" ht="18.75" hidden="1" customHeight="1" x14ac:dyDescent="0.2">
      <c r="A84" s="15"/>
      <c r="B84" s="15"/>
      <c r="C84" s="15"/>
      <c r="D84" s="15">
        <v>6913</v>
      </c>
      <c r="E84" s="17" t="s">
        <v>54</v>
      </c>
      <c r="F84" s="28">
        <f t="shared" si="76"/>
        <v>0</v>
      </c>
      <c r="G84" s="28">
        <f t="shared" si="77"/>
        <v>0</v>
      </c>
      <c r="H84" s="28">
        <f t="shared" si="77"/>
        <v>0</v>
      </c>
      <c r="I84" s="28">
        <f t="shared" si="77"/>
        <v>0</v>
      </c>
      <c r="J84" s="28">
        <f t="shared" si="78"/>
        <v>0</v>
      </c>
      <c r="K84" s="18"/>
      <c r="L84" s="18"/>
      <c r="M84" s="20"/>
      <c r="N84" s="28">
        <f t="shared" si="79"/>
        <v>0</v>
      </c>
      <c r="O84" s="18"/>
      <c r="P84" s="18"/>
      <c r="Q84" s="20"/>
      <c r="R84" s="28">
        <f t="shared" si="80"/>
        <v>0</v>
      </c>
      <c r="S84" s="18"/>
      <c r="T84" s="18"/>
      <c r="U84" s="20"/>
      <c r="V84" s="28">
        <f t="shared" si="81"/>
        <v>0</v>
      </c>
      <c r="W84" s="18"/>
      <c r="X84" s="18"/>
      <c r="Y84" s="20"/>
    </row>
    <row r="85" spans="1:25" s="7" customFormat="1" ht="18.75" hidden="1" customHeight="1" x14ac:dyDescent="0.2">
      <c r="A85" s="15"/>
      <c r="B85" s="15"/>
      <c r="C85" s="15"/>
      <c r="D85" s="15">
        <v>6921</v>
      </c>
      <c r="E85" s="17" t="s">
        <v>55</v>
      </c>
      <c r="F85" s="28">
        <f t="shared" si="76"/>
        <v>0</v>
      </c>
      <c r="G85" s="28">
        <f t="shared" si="77"/>
        <v>0</v>
      </c>
      <c r="H85" s="28">
        <f t="shared" si="77"/>
        <v>0</v>
      </c>
      <c r="I85" s="28">
        <f t="shared" si="77"/>
        <v>0</v>
      </c>
      <c r="J85" s="28">
        <f t="shared" si="78"/>
        <v>0</v>
      </c>
      <c r="K85" s="18"/>
      <c r="L85" s="18"/>
      <c r="M85" s="20"/>
      <c r="N85" s="28">
        <f t="shared" si="79"/>
        <v>0</v>
      </c>
      <c r="O85" s="18"/>
      <c r="P85" s="18"/>
      <c r="Q85" s="20"/>
      <c r="R85" s="28">
        <f t="shared" si="80"/>
        <v>0</v>
      </c>
      <c r="S85" s="18"/>
      <c r="T85" s="18"/>
      <c r="U85" s="20"/>
      <c r="V85" s="28">
        <f t="shared" si="81"/>
        <v>0</v>
      </c>
      <c r="W85" s="18"/>
      <c r="X85" s="18"/>
      <c r="Y85" s="20"/>
    </row>
    <row r="86" spans="1:25" s="7" customFormat="1" ht="18.75" hidden="1" customHeight="1" x14ac:dyDescent="0.2">
      <c r="A86" s="15"/>
      <c r="B86" s="15"/>
      <c r="C86" s="15"/>
      <c r="D86" s="15">
        <v>6949</v>
      </c>
      <c r="E86" s="17" t="s">
        <v>160</v>
      </c>
      <c r="F86" s="28">
        <f t="shared" si="76"/>
        <v>0</v>
      </c>
      <c r="G86" s="28">
        <f t="shared" si="77"/>
        <v>0</v>
      </c>
      <c r="H86" s="28">
        <f t="shared" si="77"/>
        <v>0</v>
      </c>
      <c r="I86" s="28">
        <f t="shared" si="77"/>
        <v>0</v>
      </c>
      <c r="J86" s="28">
        <f t="shared" si="78"/>
        <v>0</v>
      </c>
      <c r="K86" s="18"/>
      <c r="L86" s="18"/>
      <c r="M86" s="20"/>
      <c r="N86" s="28">
        <f t="shared" si="79"/>
        <v>0</v>
      </c>
      <c r="O86" s="18"/>
      <c r="P86" s="18"/>
      <c r="Q86" s="20"/>
      <c r="R86" s="28">
        <f t="shared" si="80"/>
        <v>0</v>
      </c>
      <c r="S86" s="18"/>
      <c r="T86" s="18"/>
      <c r="U86" s="20"/>
      <c r="V86" s="28">
        <f t="shared" si="81"/>
        <v>0</v>
      </c>
      <c r="W86" s="18"/>
      <c r="X86" s="18"/>
      <c r="Y86" s="20"/>
    </row>
    <row r="87" spans="1:25" s="140" customFormat="1" ht="13.5" hidden="1" x14ac:dyDescent="0.2">
      <c r="A87" s="36"/>
      <c r="B87" s="36"/>
      <c r="C87" s="36">
        <v>7000</v>
      </c>
      <c r="D87" s="36"/>
      <c r="E87" s="37" t="s">
        <v>56</v>
      </c>
      <c r="F87" s="38">
        <f t="shared" ref="F87:I87" si="82">SUM(F88:F90)</f>
        <v>0</v>
      </c>
      <c r="G87" s="38">
        <f t="shared" si="82"/>
        <v>0</v>
      </c>
      <c r="H87" s="38">
        <f t="shared" si="82"/>
        <v>0</v>
      </c>
      <c r="I87" s="38">
        <f t="shared" si="82"/>
        <v>0</v>
      </c>
      <c r="J87" s="38">
        <f t="shared" ref="J87:M87" si="83">SUM(J88:J90)</f>
        <v>0</v>
      </c>
      <c r="K87" s="38">
        <f t="shared" si="83"/>
        <v>0</v>
      </c>
      <c r="L87" s="38">
        <f t="shared" si="83"/>
        <v>0</v>
      </c>
      <c r="M87" s="38">
        <f t="shared" si="83"/>
        <v>0</v>
      </c>
      <c r="N87" s="27">
        <f t="shared" ref="N87:Q87" si="84">SUM(N88:N90)</f>
        <v>0</v>
      </c>
      <c r="O87" s="38">
        <f t="shared" si="84"/>
        <v>0</v>
      </c>
      <c r="P87" s="38">
        <f t="shared" si="84"/>
        <v>0</v>
      </c>
      <c r="Q87" s="38">
        <f t="shared" si="84"/>
        <v>0</v>
      </c>
      <c r="R87" s="27">
        <f t="shared" ref="R87:U87" si="85">SUM(R88:R90)</f>
        <v>0</v>
      </c>
      <c r="S87" s="38">
        <f t="shared" si="85"/>
        <v>0</v>
      </c>
      <c r="T87" s="38">
        <f t="shared" si="85"/>
        <v>0</v>
      </c>
      <c r="U87" s="38">
        <f t="shared" si="85"/>
        <v>0</v>
      </c>
      <c r="V87" s="27">
        <f t="shared" ref="V87:Y87" si="86">SUM(V88:V90)</f>
        <v>0</v>
      </c>
      <c r="W87" s="38">
        <f t="shared" si="86"/>
        <v>0</v>
      </c>
      <c r="X87" s="38">
        <f t="shared" si="86"/>
        <v>0</v>
      </c>
      <c r="Y87" s="38">
        <f t="shared" si="86"/>
        <v>0</v>
      </c>
    </row>
    <row r="88" spans="1:25" s="7" customFormat="1" ht="18.75" hidden="1" customHeight="1" x14ac:dyDescent="0.2">
      <c r="A88" s="15"/>
      <c r="B88" s="15"/>
      <c r="C88" s="15"/>
      <c r="D88" s="15">
        <v>7001</v>
      </c>
      <c r="E88" s="17" t="s">
        <v>57</v>
      </c>
      <c r="F88" s="28">
        <f>G88+H88+I88</f>
        <v>0</v>
      </c>
      <c r="G88" s="28">
        <f t="shared" ref="G88:I90" si="87">K88+O88+S88+W88</f>
        <v>0</v>
      </c>
      <c r="H88" s="28">
        <f t="shared" si="87"/>
        <v>0</v>
      </c>
      <c r="I88" s="28">
        <f t="shared" si="87"/>
        <v>0</v>
      </c>
      <c r="J88" s="28">
        <f>K88+L88+M88</f>
        <v>0</v>
      </c>
      <c r="K88" s="18"/>
      <c r="L88" s="18"/>
      <c r="M88" s="20"/>
      <c r="N88" s="28">
        <f>O88+P88+Q88</f>
        <v>0</v>
      </c>
      <c r="O88" s="18"/>
      <c r="P88" s="18"/>
      <c r="Q88" s="20"/>
      <c r="R88" s="28">
        <f>S88+T88+U88</f>
        <v>0</v>
      </c>
      <c r="S88" s="18"/>
      <c r="T88" s="18"/>
      <c r="U88" s="20"/>
      <c r="V88" s="28">
        <f>W88+X88+Y88</f>
        <v>0</v>
      </c>
      <c r="W88" s="18"/>
      <c r="X88" s="18"/>
      <c r="Y88" s="20"/>
    </row>
    <row r="89" spans="1:25" s="7" customFormat="1" ht="36" hidden="1" customHeight="1" x14ac:dyDescent="0.2">
      <c r="A89" s="15"/>
      <c r="B89" s="15"/>
      <c r="C89" s="15"/>
      <c r="D89" s="15">
        <v>7012</v>
      </c>
      <c r="E89" s="17" t="s">
        <v>67</v>
      </c>
      <c r="F89" s="28">
        <f>G89+H89+I89</f>
        <v>0</v>
      </c>
      <c r="G89" s="28">
        <f t="shared" si="87"/>
        <v>0</v>
      </c>
      <c r="H89" s="28">
        <f t="shared" si="87"/>
        <v>0</v>
      </c>
      <c r="I89" s="28">
        <f t="shared" si="87"/>
        <v>0</v>
      </c>
      <c r="J89" s="28">
        <f>K89+L89+M89</f>
        <v>0</v>
      </c>
      <c r="K89" s="18"/>
      <c r="L89" s="18"/>
      <c r="M89" s="20"/>
      <c r="N89" s="28">
        <f>O89+P89+Q89</f>
        <v>0</v>
      </c>
      <c r="O89" s="18"/>
      <c r="P89" s="18"/>
      <c r="Q89" s="20"/>
      <c r="R89" s="28">
        <f>S89+T89+U89</f>
        <v>0</v>
      </c>
      <c r="S89" s="18"/>
      <c r="T89" s="18"/>
      <c r="U89" s="20"/>
      <c r="V89" s="28">
        <f>W89+X89+Y89</f>
        <v>0</v>
      </c>
      <c r="W89" s="18"/>
      <c r="X89" s="18"/>
      <c r="Y89" s="20"/>
    </row>
    <row r="90" spans="1:25" s="7" customFormat="1" ht="18.75" hidden="1" customHeight="1" x14ac:dyDescent="0.2">
      <c r="A90" s="15"/>
      <c r="B90" s="15"/>
      <c r="C90" s="15"/>
      <c r="D90" s="15">
        <v>7049</v>
      </c>
      <c r="E90" s="17" t="s">
        <v>25</v>
      </c>
      <c r="F90" s="28">
        <f>G90+H90+I90</f>
        <v>0</v>
      </c>
      <c r="G90" s="28">
        <f t="shared" si="87"/>
        <v>0</v>
      </c>
      <c r="H90" s="28">
        <f t="shared" si="87"/>
        <v>0</v>
      </c>
      <c r="I90" s="28">
        <f t="shared" si="87"/>
        <v>0</v>
      </c>
      <c r="J90" s="28">
        <f>K90+L90+M90</f>
        <v>0</v>
      </c>
      <c r="K90" s="18"/>
      <c r="L90" s="18"/>
      <c r="M90" s="20"/>
      <c r="N90" s="28">
        <f>O90+P90+Q90</f>
        <v>0</v>
      </c>
      <c r="O90" s="18"/>
      <c r="P90" s="18"/>
      <c r="Q90" s="20"/>
      <c r="R90" s="28">
        <f>S90+T90+U90</f>
        <v>0</v>
      </c>
      <c r="S90" s="18"/>
      <c r="T90" s="18"/>
      <c r="U90" s="20"/>
      <c r="V90" s="28">
        <f>W90+X90+Y90</f>
        <v>0</v>
      </c>
      <c r="W90" s="18"/>
      <c r="X90" s="18"/>
      <c r="Y90" s="20"/>
    </row>
    <row r="91" spans="1:25" s="140" customFormat="1" ht="13.5" hidden="1" x14ac:dyDescent="0.2">
      <c r="A91" s="36"/>
      <c r="B91" s="36"/>
      <c r="C91" s="36">
        <v>7750</v>
      </c>
      <c r="D91" s="36"/>
      <c r="E91" s="37" t="s">
        <v>25</v>
      </c>
      <c r="F91" s="38">
        <f t="shared" ref="F91:Q91" si="88">SUM(F92:F94)</f>
        <v>0</v>
      </c>
      <c r="G91" s="38">
        <f t="shared" si="88"/>
        <v>0</v>
      </c>
      <c r="H91" s="38">
        <f t="shared" si="88"/>
        <v>0</v>
      </c>
      <c r="I91" s="38">
        <f t="shared" si="88"/>
        <v>0</v>
      </c>
      <c r="J91" s="38">
        <f t="shared" si="88"/>
        <v>0</v>
      </c>
      <c r="K91" s="38">
        <f t="shared" si="88"/>
        <v>0</v>
      </c>
      <c r="L91" s="38">
        <f t="shared" si="88"/>
        <v>0</v>
      </c>
      <c r="M91" s="38">
        <f t="shared" si="88"/>
        <v>0</v>
      </c>
      <c r="N91" s="27">
        <f t="shared" si="88"/>
        <v>0</v>
      </c>
      <c r="O91" s="38">
        <f t="shared" si="88"/>
        <v>0</v>
      </c>
      <c r="P91" s="38">
        <f t="shared" si="88"/>
        <v>0</v>
      </c>
      <c r="Q91" s="38">
        <f t="shared" si="88"/>
        <v>0</v>
      </c>
      <c r="R91" s="27">
        <f t="shared" ref="R91:U91" si="89">SUM(R92:R94)</f>
        <v>0</v>
      </c>
      <c r="S91" s="38">
        <f t="shared" si="89"/>
        <v>0</v>
      </c>
      <c r="T91" s="38">
        <f t="shared" si="89"/>
        <v>0</v>
      </c>
      <c r="U91" s="38">
        <f t="shared" si="89"/>
        <v>0</v>
      </c>
      <c r="V91" s="27">
        <f t="shared" ref="V91:Y91" si="90">SUM(V92:V94)</f>
        <v>0</v>
      </c>
      <c r="W91" s="38">
        <f t="shared" si="90"/>
        <v>0</v>
      </c>
      <c r="X91" s="38">
        <f t="shared" si="90"/>
        <v>0</v>
      </c>
      <c r="Y91" s="38">
        <f t="shared" si="90"/>
        <v>0</v>
      </c>
    </row>
    <row r="92" spans="1:25" s="7" customFormat="1" ht="18.75" hidden="1" customHeight="1" x14ac:dyDescent="0.2">
      <c r="A92" s="15"/>
      <c r="B92" s="15"/>
      <c r="C92" s="15"/>
      <c r="D92" s="15">
        <v>7756</v>
      </c>
      <c r="E92" s="17" t="s">
        <v>60</v>
      </c>
      <c r="F92" s="28">
        <f>G92+H92+I92</f>
        <v>0</v>
      </c>
      <c r="G92" s="28">
        <f t="shared" ref="G92:I94" si="91">K92+O92+S92+W92</f>
        <v>0</v>
      </c>
      <c r="H92" s="28">
        <f t="shared" si="91"/>
        <v>0</v>
      </c>
      <c r="I92" s="28">
        <f t="shared" si="91"/>
        <v>0</v>
      </c>
      <c r="J92" s="28">
        <f>K92+L92+M92</f>
        <v>0</v>
      </c>
      <c r="K92" s="18"/>
      <c r="L92" s="18"/>
      <c r="M92" s="20"/>
      <c r="N92" s="28">
        <f>O92+P92+Q92</f>
        <v>0</v>
      </c>
      <c r="O92" s="18"/>
      <c r="P92" s="18"/>
      <c r="Q92" s="20"/>
      <c r="R92" s="28">
        <f>S92+T92+U92</f>
        <v>0</v>
      </c>
      <c r="S92" s="18"/>
      <c r="T92" s="18"/>
      <c r="U92" s="20"/>
      <c r="V92" s="28">
        <f>W92+X92+Y92</f>
        <v>0</v>
      </c>
      <c r="W92" s="18"/>
      <c r="X92" s="18"/>
      <c r="Y92" s="20"/>
    </row>
    <row r="93" spans="1:25" s="7" customFormat="1" ht="18.75" hidden="1" customHeight="1" x14ac:dyDescent="0.2">
      <c r="A93" s="15"/>
      <c r="B93" s="15"/>
      <c r="C93" s="15"/>
      <c r="D93" s="15" t="s">
        <v>105</v>
      </c>
      <c r="E93" s="17" t="s">
        <v>62</v>
      </c>
      <c r="F93" s="28">
        <f>G93+H93+I93</f>
        <v>0</v>
      </c>
      <c r="G93" s="28">
        <f t="shared" si="91"/>
        <v>0</v>
      </c>
      <c r="H93" s="28">
        <f t="shared" si="91"/>
        <v>0</v>
      </c>
      <c r="I93" s="28">
        <f t="shared" si="91"/>
        <v>0</v>
      </c>
      <c r="J93" s="28">
        <f>K93+L93+M93</f>
        <v>0</v>
      </c>
      <c r="K93" s="18"/>
      <c r="L93" s="18"/>
      <c r="M93" s="20"/>
      <c r="N93" s="28">
        <f>O93+P93+Q93</f>
        <v>0</v>
      </c>
      <c r="O93" s="18"/>
      <c r="P93" s="18"/>
      <c r="Q93" s="20"/>
      <c r="R93" s="28">
        <f>S93+T93+U93</f>
        <v>0</v>
      </c>
      <c r="S93" s="18"/>
      <c r="T93" s="18"/>
      <c r="U93" s="20"/>
      <c r="V93" s="28">
        <f>W93+X93+Y93</f>
        <v>0</v>
      </c>
      <c r="W93" s="18"/>
      <c r="X93" s="18"/>
      <c r="Y93" s="20"/>
    </row>
    <row r="94" spans="1:25" s="7" customFormat="1" ht="18.75" hidden="1" customHeight="1" x14ac:dyDescent="0.2">
      <c r="A94" s="15"/>
      <c r="B94" s="15"/>
      <c r="C94" s="15"/>
      <c r="D94" s="15" t="s">
        <v>109</v>
      </c>
      <c r="E94" s="17" t="s">
        <v>63</v>
      </c>
      <c r="F94" s="28">
        <f>G94+H94+I94</f>
        <v>0</v>
      </c>
      <c r="G94" s="28">
        <f t="shared" si="91"/>
        <v>0</v>
      </c>
      <c r="H94" s="28">
        <f t="shared" si="91"/>
        <v>0</v>
      </c>
      <c r="I94" s="28">
        <f t="shared" si="91"/>
        <v>0</v>
      </c>
      <c r="J94" s="28">
        <f>K94+L94+M94</f>
        <v>0</v>
      </c>
      <c r="K94" s="18"/>
      <c r="L94" s="18"/>
      <c r="M94" s="20"/>
      <c r="N94" s="28">
        <f>O94+P94+Q94</f>
        <v>0</v>
      </c>
      <c r="O94" s="18"/>
      <c r="P94" s="18"/>
      <c r="Q94" s="20"/>
      <c r="R94" s="28">
        <f>S94+T94+U94</f>
        <v>0</v>
      </c>
      <c r="S94" s="18"/>
      <c r="T94" s="18"/>
      <c r="U94" s="20"/>
      <c r="V94" s="28">
        <f>W94+X94+Y94</f>
        <v>0</v>
      </c>
      <c r="W94" s="18"/>
      <c r="X94" s="18"/>
      <c r="Y94" s="20"/>
    </row>
    <row r="95" spans="1:25" s="140" customFormat="1" ht="27" hidden="1" x14ac:dyDescent="0.2">
      <c r="A95" s="36"/>
      <c r="B95" s="36"/>
      <c r="C95" s="36">
        <v>7950</v>
      </c>
      <c r="D95" s="36"/>
      <c r="E95" s="37" t="s">
        <v>91</v>
      </c>
      <c r="F95" s="38">
        <f t="shared" ref="F95:I95" si="92">SUM(F96:F99)</f>
        <v>0</v>
      </c>
      <c r="G95" s="38">
        <f t="shared" si="92"/>
        <v>0</v>
      </c>
      <c r="H95" s="38">
        <f t="shared" si="92"/>
        <v>0</v>
      </c>
      <c r="I95" s="38">
        <f t="shared" si="92"/>
        <v>0</v>
      </c>
      <c r="J95" s="38">
        <f>SUM(J96:J99)</f>
        <v>0</v>
      </c>
      <c r="K95" s="38">
        <f t="shared" ref="K95:M95" si="93">SUM(K96:K99)</f>
        <v>0</v>
      </c>
      <c r="L95" s="38">
        <f t="shared" si="93"/>
        <v>0</v>
      </c>
      <c r="M95" s="38">
        <f t="shared" si="93"/>
        <v>0</v>
      </c>
      <c r="N95" s="27">
        <f>SUM(N96:N99)</f>
        <v>0</v>
      </c>
      <c r="O95" s="38">
        <f t="shared" ref="O95:Q95" si="94">SUM(O96:O99)</f>
        <v>0</v>
      </c>
      <c r="P95" s="38">
        <f t="shared" si="94"/>
        <v>0</v>
      </c>
      <c r="Q95" s="38">
        <f t="shared" si="94"/>
        <v>0</v>
      </c>
      <c r="R95" s="27">
        <f t="shared" ref="R95:U95" si="95">SUM(R96:R99)</f>
        <v>0</v>
      </c>
      <c r="S95" s="38">
        <f t="shared" si="95"/>
        <v>0</v>
      </c>
      <c r="T95" s="38">
        <f t="shared" si="95"/>
        <v>0</v>
      </c>
      <c r="U95" s="38">
        <f t="shared" si="95"/>
        <v>0</v>
      </c>
      <c r="V95" s="27">
        <f t="shared" ref="V95:Y95" si="96">SUM(V96:V99)</f>
        <v>0</v>
      </c>
      <c r="W95" s="38">
        <f t="shared" si="96"/>
        <v>0</v>
      </c>
      <c r="X95" s="38">
        <f t="shared" si="96"/>
        <v>0</v>
      </c>
      <c r="Y95" s="38">
        <f t="shared" si="96"/>
        <v>0</v>
      </c>
    </row>
    <row r="96" spans="1:25" s="7" customFormat="1" hidden="1" x14ac:dyDescent="0.2">
      <c r="A96" s="15"/>
      <c r="B96" s="15"/>
      <c r="C96" s="15"/>
      <c r="D96" s="15">
        <v>7951</v>
      </c>
      <c r="E96" s="17" t="s">
        <v>92</v>
      </c>
      <c r="F96" s="28">
        <f>G96+H96+I96</f>
        <v>0</v>
      </c>
      <c r="G96" s="28">
        <f t="shared" ref="G96:I99" si="97">K96+O96+S96+W96</f>
        <v>0</v>
      </c>
      <c r="H96" s="28">
        <f t="shared" si="97"/>
        <v>0</v>
      </c>
      <c r="I96" s="28">
        <f t="shared" si="97"/>
        <v>0</v>
      </c>
      <c r="J96" s="28">
        <f>K96+L96+M96</f>
        <v>0</v>
      </c>
      <c r="K96" s="18"/>
      <c r="L96" s="18"/>
      <c r="M96" s="20"/>
      <c r="N96" s="28">
        <f>O96+P96+Q96</f>
        <v>0</v>
      </c>
      <c r="O96" s="18"/>
      <c r="P96" s="18"/>
      <c r="Q96" s="20"/>
      <c r="R96" s="28">
        <f>S96+T96+U96</f>
        <v>0</v>
      </c>
      <c r="S96" s="18"/>
      <c r="T96" s="18"/>
      <c r="U96" s="20"/>
      <c r="V96" s="28">
        <f>W96+X96+Y96</f>
        <v>0</v>
      </c>
      <c r="W96" s="18"/>
      <c r="X96" s="18"/>
      <c r="Y96" s="20"/>
    </row>
    <row r="97" spans="1:25" s="7" customFormat="1" hidden="1" x14ac:dyDescent="0.2">
      <c r="A97" s="15"/>
      <c r="B97" s="15"/>
      <c r="C97" s="15"/>
      <c r="D97" s="15">
        <v>7952</v>
      </c>
      <c r="E97" s="17" t="s">
        <v>93</v>
      </c>
      <c r="F97" s="28">
        <f>G97+H97+I97</f>
        <v>0</v>
      </c>
      <c r="G97" s="28">
        <f t="shared" si="97"/>
        <v>0</v>
      </c>
      <c r="H97" s="28">
        <f t="shared" si="97"/>
        <v>0</v>
      </c>
      <c r="I97" s="28">
        <f t="shared" si="97"/>
        <v>0</v>
      </c>
      <c r="J97" s="28">
        <f>K97+L97+M97</f>
        <v>0</v>
      </c>
      <c r="K97" s="18"/>
      <c r="L97" s="18"/>
      <c r="M97" s="20"/>
      <c r="N97" s="28">
        <f>O97+P97+Q97</f>
        <v>0</v>
      </c>
      <c r="O97" s="18"/>
      <c r="P97" s="18"/>
      <c r="Q97" s="20"/>
      <c r="R97" s="28">
        <f>S97+T97+U97</f>
        <v>0</v>
      </c>
      <c r="S97" s="18"/>
      <c r="T97" s="18"/>
      <c r="U97" s="20"/>
      <c r="V97" s="28">
        <f>W97+X97+Y97</f>
        <v>0</v>
      </c>
      <c r="W97" s="18"/>
      <c r="X97" s="18"/>
      <c r="Y97" s="20"/>
    </row>
    <row r="98" spans="1:25" s="7" customFormat="1" hidden="1" x14ac:dyDescent="0.2">
      <c r="A98" s="15"/>
      <c r="B98" s="15"/>
      <c r="C98" s="15"/>
      <c r="D98" s="15">
        <v>7953</v>
      </c>
      <c r="E98" s="17" t="s">
        <v>94</v>
      </c>
      <c r="F98" s="28">
        <f>G98+H98+I98</f>
        <v>0</v>
      </c>
      <c r="G98" s="28">
        <f t="shared" si="97"/>
        <v>0</v>
      </c>
      <c r="H98" s="28">
        <f t="shared" si="97"/>
        <v>0</v>
      </c>
      <c r="I98" s="28">
        <f t="shared" si="97"/>
        <v>0</v>
      </c>
      <c r="J98" s="28">
        <f>K98+L98+M98</f>
        <v>0</v>
      </c>
      <c r="K98" s="18"/>
      <c r="L98" s="18"/>
      <c r="M98" s="20"/>
      <c r="N98" s="28">
        <f>O98+P98+Q98</f>
        <v>0</v>
      </c>
      <c r="O98" s="18"/>
      <c r="P98" s="18"/>
      <c r="Q98" s="20"/>
      <c r="R98" s="28">
        <f>S98+T98+U98</f>
        <v>0</v>
      </c>
      <c r="S98" s="18"/>
      <c r="T98" s="18"/>
      <c r="U98" s="20"/>
      <c r="V98" s="28">
        <f>W98+X98+Y98</f>
        <v>0</v>
      </c>
      <c r="W98" s="18"/>
      <c r="X98" s="18"/>
      <c r="Y98" s="20"/>
    </row>
    <row r="99" spans="1:25" s="7" customFormat="1" hidden="1" x14ac:dyDescent="0.2">
      <c r="A99" s="15"/>
      <c r="B99" s="15"/>
      <c r="C99" s="15"/>
      <c r="D99" s="15">
        <v>7954</v>
      </c>
      <c r="E99" s="17" t="s">
        <v>95</v>
      </c>
      <c r="F99" s="28">
        <f>G99+H99+I99</f>
        <v>0</v>
      </c>
      <c r="G99" s="28">
        <f t="shared" si="97"/>
        <v>0</v>
      </c>
      <c r="H99" s="28">
        <f t="shared" si="97"/>
        <v>0</v>
      </c>
      <c r="I99" s="28">
        <f t="shared" si="97"/>
        <v>0</v>
      </c>
      <c r="J99" s="28">
        <f>K99+L99+M99</f>
        <v>0</v>
      </c>
      <c r="K99" s="18"/>
      <c r="L99" s="18"/>
      <c r="M99" s="20"/>
      <c r="N99" s="28">
        <f>O99+P99+Q99</f>
        <v>0</v>
      </c>
      <c r="O99" s="18"/>
      <c r="P99" s="18"/>
      <c r="Q99" s="20"/>
      <c r="R99" s="28">
        <f>S99+T99+U99</f>
        <v>0</v>
      </c>
      <c r="S99" s="18"/>
      <c r="T99" s="18"/>
      <c r="U99" s="20"/>
      <c r="V99" s="28">
        <f>W99+X99+Y99</f>
        <v>0</v>
      </c>
      <c r="W99" s="18"/>
      <c r="X99" s="18"/>
      <c r="Y99" s="20"/>
    </row>
    <row r="100" spans="1:25" s="166" customFormat="1" ht="20.25" customHeight="1" x14ac:dyDescent="0.2">
      <c r="A100" s="163">
        <v>280</v>
      </c>
      <c r="B100" s="163"/>
      <c r="C100" s="163"/>
      <c r="D100" s="163"/>
      <c r="E100" s="164" t="s">
        <v>175</v>
      </c>
      <c r="F100" s="165">
        <f t="shared" ref="F100:Y100" si="98">F101</f>
        <v>6712963725</v>
      </c>
      <c r="G100" s="165">
        <f t="shared" si="98"/>
        <v>273583930</v>
      </c>
      <c r="H100" s="165">
        <f t="shared" si="98"/>
        <v>5310445813</v>
      </c>
      <c r="I100" s="165">
        <f t="shared" si="98"/>
        <v>1128933982</v>
      </c>
      <c r="J100" s="165">
        <f t="shared" si="98"/>
        <v>273583930</v>
      </c>
      <c r="K100" s="165">
        <f t="shared" si="98"/>
        <v>273583930</v>
      </c>
      <c r="L100" s="165">
        <f t="shared" si="98"/>
        <v>0</v>
      </c>
      <c r="M100" s="165">
        <f t="shared" si="98"/>
        <v>0</v>
      </c>
      <c r="N100" s="165">
        <f t="shared" si="98"/>
        <v>6439379795</v>
      </c>
      <c r="O100" s="165">
        <f t="shared" si="98"/>
        <v>0</v>
      </c>
      <c r="P100" s="165">
        <f t="shared" si="98"/>
        <v>5310445813</v>
      </c>
      <c r="Q100" s="165">
        <f t="shared" si="98"/>
        <v>1128933982</v>
      </c>
      <c r="R100" s="165">
        <f t="shared" si="98"/>
        <v>0</v>
      </c>
      <c r="S100" s="165">
        <f t="shared" si="98"/>
        <v>0</v>
      </c>
      <c r="T100" s="165">
        <f t="shared" si="98"/>
        <v>0</v>
      </c>
      <c r="U100" s="165">
        <f t="shared" si="98"/>
        <v>0</v>
      </c>
      <c r="V100" s="165">
        <f t="shared" si="98"/>
        <v>0</v>
      </c>
      <c r="W100" s="165">
        <f t="shared" si="98"/>
        <v>0</v>
      </c>
      <c r="X100" s="165">
        <f t="shared" si="98"/>
        <v>0</v>
      </c>
      <c r="Y100" s="165">
        <f t="shared" si="98"/>
        <v>0</v>
      </c>
    </row>
    <row r="101" spans="1:25" s="159" customFormat="1" ht="69.75" customHeight="1" x14ac:dyDescent="0.2">
      <c r="A101" s="158"/>
      <c r="B101" s="158">
        <v>332</v>
      </c>
      <c r="C101" s="158"/>
      <c r="D101" s="158"/>
      <c r="E101" s="161" t="s">
        <v>176</v>
      </c>
      <c r="F101" s="162">
        <f t="shared" ref="F101:Y101" si="99">F102+F104+F107+F115+F117+F120+F122+F128+F131+F137+F142+F150+F160+F165+F170+F176+F179+F183</f>
        <v>6712963725</v>
      </c>
      <c r="G101" s="162">
        <f t="shared" si="99"/>
        <v>273583930</v>
      </c>
      <c r="H101" s="162">
        <f t="shared" si="99"/>
        <v>5310445813</v>
      </c>
      <c r="I101" s="162">
        <f t="shared" si="99"/>
        <v>1128933982</v>
      </c>
      <c r="J101" s="162">
        <f t="shared" si="99"/>
        <v>273583930</v>
      </c>
      <c r="K101" s="162">
        <f t="shared" si="99"/>
        <v>273583930</v>
      </c>
      <c r="L101" s="162">
        <f t="shared" si="99"/>
        <v>0</v>
      </c>
      <c r="M101" s="162">
        <f t="shared" si="99"/>
        <v>0</v>
      </c>
      <c r="N101" s="162">
        <f t="shared" si="99"/>
        <v>6439379795</v>
      </c>
      <c r="O101" s="162">
        <f t="shared" si="99"/>
        <v>0</v>
      </c>
      <c r="P101" s="162">
        <f t="shared" ref="P101" si="100">P102+P104+P107+P115+P117+P120+P122+P128+P131+P137+P142+P150+P160+P165+P170+P176+P179+P183</f>
        <v>5310445813</v>
      </c>
      <c r="Q101" s="162">
        <f t="shared" si="99"/>
        <v>1128933982</v>
      </c>
      <c r="R101" s="162">
        <f t="shared" si="99"/>
        <v>0</v>
      </c>
      <c r="S101" s="162">
        <f t="shared" si="99"/>
        <v>0</v>
      </c>
      <c r="T101" s="162">
        <f t="shared" si="99"/>
        <v>0</v>
      </c>
      <c r="U101" s="162">
        <f t="shared" si="99"/>
        <v>0</v>
      </c>
      <c r="V101" s="162">
        <f t="shared" si="99"/>
        <v>0</v>
      </c>
      <c r="W101" s="162">
        <f t="shared" si="99"/>
        <v>0</v>
      </c>
      <c r="X101" s="162">
        <f t="shared" si="99"/>
        <v>0</v>
      </c>
      <c r="Y101" s="162">
        <f t="shared" si="99"/>
        <v>0</v>
      </c>
    </row>
    <row r="102" spans="1:25" s="155" customFormat="1" ht="24" customHeight="1" x14ac:dyDescent="0.2">
      <c r="A102" s="12"/>
      <c r="B102" s="12"/>
      <c r="C102" s="12">
        <v>6000</v>
      </c>
      <c r="D102" s="12"/>
      <c r="E102" s="13" t="s">
        <v>14</v>
      </c>
      <c r="F102" s="14">
        <f t="shared" ref="F102:Y102" si="101">F103</f>
        <v>1872077960</v>
      </c>
      <c r="G102" s="14">
        <f t="shared" si="101"/>
        <v>163612800</v>
      </c>
      <c r="H102" s="14">
        <f t="shared" si="101"/>
        <v>814677064</v>
      </c>
      <c r="I102" s="14">
        <f t="shared" si="101"/>
        <v>893788096</v>
      </c>
      <c r="J102" s="14">
        <f t="shared" si="101"/>
        <v>163612800</v>
      </c>
      <c r="K102" s="14">
        <f t="shared" si="101"/>
        <v>163612800</v>
      </c>
      <c r="L102" s="14">
        <f t="shared" si="101"/>
        <v>0</v>
      </c>
      <c r="M102" s="14">
        <f t="shared" si="101"/>
        <v>0</v>
      </c>
      <c r="N102" s="14">
        <f t="shared" si="101"/>
        <v>1708465160</v>
      </c>
      <c r="O102" s="14">
        <f t="shared" si="101"/>
        <v>0</v>
      </c>
      <c r="P102" s="14">
        <f t="shared" si="101"/>
        <v>814677064</v>
      </c>
      <c r="Q102" s="14">
        <f t="shared" si="101"/>
        <v>893788096</v>
      </c>
      <c r="R102" s="14">
        <f t="shared" si="101"/>
        <v>0</v>
      </c>
      <c r="S102" s="14">
        <f t="shared" si="101"/>
        <v>0</v>
      </c>
      <c r="T102" s="14">
        <f t="shared" si="101"/>
        <v>0</v>
      </c>
      <c r="U102" s="14">
        <f t="shared" si="101"/>
        <v>0</v>
      </c>
      <c r="V102" s="14">
        <f t="shared" si="101"/>
        <v>0</v>
      </c>
      <c r="W102" s="14">
        <f t="shared" si="101"/>
        <v>0</v>
      </c>
      <c r="X102" s="14">
        <f t="shared" si="101"/>
        <v>0</v>
      </c>
      <c r="Y102" s="14">
        <f t="shared" si="101"/>
        <v>0</v>
      </c>
    </row>
    <row r="103" spans="1:25" s="7" customFormat="1" ht="24" customHeight="1" x14ac:dyDescent="0.2">
      <c r="A103" s="15"/>
      <c r="B103" s="15"/>
      <c r="C103" s="15"/>
      <c r="D103" s="16" t="s">
        <v>112</v>
      </c>
      <c r="E103" s="17" t="s">
        <v>15</v>
      </c>
      <c r="F103" s="18">
        <f>G103+H103+I103</f>
        <v>1872077960</v>
      </c>
      <c r="G103" s="18">
        <f>K103+O103+S103+W103</f>
        <v>163612800</v>
      </c>
      <c r="H103" s="18">
        <f>L103+P103+T103+X103</f>
        <v>814677064</v>
      </c>
      <c r="I103" s="18">
        <f>M103+Q103+U103+Y103</f>
        <v>893788096</v>
      </c>
      <c r="J103" s="18">
        <f>K103+L103+M103</f>
        <v>163612800</v>
      </c>
      <c r="K103" s="18">
        <v>163612800</v>
      </c>
      <c r="L103" s="18"/>
      <c r="M103" s="20"/>
      <c r="N103" s="18">
        <f>O103+P103+Q103</f>
        <v>1708465160</v>
      </c>
      <c r="O103" s="18"/>
      <c r="P103" s="18">
        <v>814677064</v>
      </c>
      <c r="Q103" s="20">
        <v>893788096</v>
      </c>
      <c r="R103" s="18">
        <f>S103+T103+U103</f>
        <v>0</v>
      </c>
      <c r="S103" s="18"/>
      <c r="T103" s="18"/>
      <c r="U103" s="20"/>
      <c r="V103" s="18">
        <f>W103+X103+Y103</f>
        <v>0</v>
      </c>
      <c r="W103" s="18"/>
      <c r="X103" s="18"/>
      <c r="Y103" s="20"/>
    </row>
    <row r="104" spans="1:25" s="155" customFormat="1" ht="35.450000000000003" customHeight="1" x14ac:dyDescent="0.2">
      <c r="A104" s="12"/>
      <c r="B104" s="12"/>
      <c r="C104" s="12">
        <v>6050</v>
      </c>
      <c r="D104" s="12"/>
      <c r="E104" s="13" t="s">
        <v>16</v>
      </c>
      <c r="F104" s="14">
        <f t="shared" ref="F104:Y104" si="102">SUM(F105:F106)</f>
        <v>1530587520</v>
      </c>
      <c r="G104" s="14">
        <f t="shared" si="102"/>
        <v>8820000</v>
      </c>
      <c r="H104" s="14">
        <f t="shared" si="102"/>
        <v>1521767520</v>
      </c>
      <c r="I104" s="14">
        <f t="shared" si="102"/>
        <v>0</v>
      </c>
      <c r="J104" s="14">
        <f t="shared" si="102"/>
        <v>8820000</v>
      </c>
      <c r="K104" s="14">
        <f t="shared" si="102"/>
        <v>8820000</v>
      </c>
      <c r="L104" s="14">
        <f t="shared" si="102"/>
        <v>0</v>
      </c>
      <c r="M104" s="14">
        <f t="shared" si="102"/>
        <v>0</v>
      </c>
      <c r="N104" s="14">
        <f t="shared" si="102"/>
        <v>1521767520</v>
      </c>
      <c r="O104" s="14">
        <f t="shared" si="102"/>
        <v>0</v>
      </c>
      <c r="P104" s="14">
        <f t="shared" si="102"/>
        <v>1521767520</v>
      </c>
      <c r="Q104" s="14">
        <f t="shared" si="102"/>
        <v>0</v>
      </c>
      <c r="R104" s="14">
        <f t="shared" si="102"/>
        <v>0</v>
      </c>
      <c r="S104" s="14">
        <f t="shared" si="102"/>
        <v>0</v>
      </c>
      <c r="T104" s="14">
        <f t="shared" si="102"/>
        <v>0</v>
      </c>
      <c r="U104" s="14">
        <f t="shared" si="102"/>
        <v>0</v>
      </c>
      <c r="V104" s="14">
        <f t="shared" si="102"/>
        <v>0</v>
      </c>
      <c r="W104" s="14">
        <f t="shared" si="102"/>
        <v>0</v>
      </c>
      <c r="X104" s="14">
        <f t="shared" si="102"/>
        <v>0</v>
      </c>
      <c r="Y104" s="14">
        <f t="shared" si="102"/>
        <v>0</v>
      </c>
    </row>
    <row r="105" spans="1:25" s="7" customFormat="1" ht="35.450000000000003" customHeight="1" x14ac:dyDescent="0.2">
      <c r="A105" s="15"/>
      <c r="B105" s="15"/>
      <c r="C105" s="15"/>
      <c r="D105" s="15">
        <v>6051</v>
      </c>
      <c r="E105" s="17" t="s">
        <v>16</v>
      </c>
      <c r="F105" s="18">
        <f>G105+H105+I105</f>
        <v>1530587520</v>
      </c>
      <c r="G105" s="18">
        <f t="shared" ref="G105:I106" si="103">K105+O105+S105+W105</f>
        <v>8820000</v>
      </c>
      <c r="H105" s="18">
        <f t="shared" si="103"/>
        <v>1521767520</v>
      </c>
      <c r="I105" s="18">
        <f t="shared" si="103"/>
        <v>0</v>
      </c>
      <c r="J105" s="18">
        <f>K105+L105+M105</f>
        <v>8820000</v>
      </c>
      <c r="K105" s="18">
        <v>8820000</v>
      </c>
      <c r="L105" s="18"/>
      <c r="M105" s="20"/>
      <c r="N105" s="18">
        <f>O105+P105+Q105</f>
        <v>1521767520</v>
      </c>
      <c r="O105" s="18"/>
      <c r="P105" s="18">
        <v>1521767520</v>
      </c>
      <c r="Q105" s="20"/>
      <c r="R105" s="18">
        <f>S105+T105+U105</f>
        <v>0</v>
      </c>
      <c r="S105" s="18"/>
      <c r="T105" s="18"/>
      <c r="U105" s="20"/>
      <c r="V105" s="18">
        <f>W105+X105+Y105</f>
        <v>0</v>
      </c>
      <c r="W105" s="18"/>
      <c r="X105" s="18"/>
      <c r="Y105" s="20"/>
    </row>
    <row r="106" spans="1:25" s="7" customFormat="1" ht="20.25" hidden="1" customHeight="1" x14ac:dyDescent="0.2">
      <c r="A106" s="15"/>
      <c r="B106" s="15"/>
      <c r="C106" s="15"/>
      <c r="D106" s="15">
        <v>6099</v>
      </c>
      <c r="E106" s="17" t="s">
        <v>121</v>
      </c>
      <c r="F106" s="28">
        <f>G106+H106+I106</f>
        <v>0</v>
      </c>
      <c r="G106" s="28">
        <f t="shared" si="103"/>
        <v>0</v>
      </c>
      <c r="H106" s="28">
        <f t="shared" si="103"/>
        <v>0</v>
      </c>
      <c r="I106" s="28">
        <f t="shared" si="103"/>
        <v>0</v>
      </c>
      <c r="J106" s="28">
        <f>K106+L106+M106</f>
        <v>0</v>
      </c>
      <c r="K106" s="18"/>
      <c r="L106" s="18"/>
      <c r="M106" s="20"/>
      <c r="N106" s="28">
        <f>O106+P106+Q106</f>
        <v>0</v>
      </c>
      <c r="O106" s="18"/>
      <c r="P106" s="18"/>
      <c r="Q106" s="20"/>
      <c r="R106" s="28">
        <f>S106+T106+U106</f>
        <v>0</v>
      </c>
      <c r="S106" s="18"/>
      <c r="T106" s="18"/>
      <c r="U106" s="20"/>
      <c r="V106" s="28">
        <f>W106+X106+Y106</f>
        <v>0</v>
      </c>
      <c r="W106" s="18"/>
      <c r="X106" s="18"/>
      <c r="Y106" s="20"/>
    </row>
    <row r="107" spans="1:25" s="155" customFormat="1" ht="20.25" customHeight="1" x14ac:dyDescent="0.2">
      <c r="A107" s="12"/>
      <c r="B107" s="12"/>
      <c r="C107" s="12">
        <v>6100</v>
      </c>
      <c r="D107" s="12"/>
      <c r="E107" s="13" t="s">
        <v>17</v>
      </c>
      <c r="F107" s="14">
        <f t="shared" ref="F107:Y107" si="104">SUM(F108:F114)</f>
        <v>57432506</v>
      </c>
      <c r="G107" s="14">
        <f t="shared" si="104"/>
        <v>10296000</v>
      </c>
      <c r="H107" s="14">
        <f t="shared" si="104"/>
        <v>26825586</v>
      </c>
      <c r="I107" s="14">
        <f t="shared" si="104"/>
        <v>20310920</v>
      </c>
      <c r="J107" s="14">
        <f t="shared" si="104"/>
        <v>10296000</v>
      </c>
      <c r="K107" s="14">
        <f t="shared" si="104"/>
        <v>10296000</v>
      </c>
      <c r="L107" s="14">
        <f t="shared" si="104"/>
        <v>0</v>
      </c>
      <c r="M107" s="14">
        <f t="shared" si="104"/>
        <v>0</v>
      </c>
      <c r="N107" s="14">
        <f t="shared" si="104"/>
        <v>47136506</v>
      </c>
      <c r="O107" s="14">
        <f t="shared" si="104"/>
        <v>0</v>
      </c>
      <c r="P107" s="14">
        <f t="shared" ref="P107" si="105">SUM(P108:P114)</f>
        <v>26825586</v>
      </c>
      <c r="Q107" s="14">
        <f t="shared" si="104"/>
        <v>20310920</v>
      </c>
      <c r="R107" s="14">
        <f t="shared" si="104"/>
        <v>0</v>
      </c>
      <c r="S107" s="14">
        <f t="shared" si="104"/>
        <v>0</v>
      </c>
      <c r="T107" s="14">
        <f t="shared" si="104"/>
        <v>0</v>
      </c>
      <c r="U107" s="14">
        <f t="shared" si="104"/>
        <v>0</v>
      </c>
      <c r="V107" s="14">
        <f t="shared" si="104"/>
        <v>0</v>
      </c>
      <c r="W107" s="14">
        <f t="shared" si="104"/>
        <v>0</v>
      </c>
      <c r="X107" s="14">
        <f t="shared" si="104"/>
        <v>0</v>
      </c>
      <c r="Y107" s="14">
        <f t="shared" si="104"/>
        <v>0</v>
      </c>
    </row>
    <row r="108" spans="1:25" s="7" customFormat="1" ht="20.25" customHeight="1" x14ac:dyDescent="0.2">
      <c r="A108" s="15"/>
      <c r="B108" s="15"/>
      <c r="C108" s="15"/>
      <c r="D108" s="15">
        <v>6101</v>
      </c>
      <c r="E108" s="17" t="s">
        <v>18</v>
      </c>
      <c r="F108" s="18">
        <f t="shared" ref="F108:F114" si="106">G108+H108+I108</f>
        <v>35362000</v>
      </c>
      <c r="G108" s="18">
        <f t="shared" ref="G108:I114" si="107">K108+O108+S108+W108</f>
        <v>9360000</v>
      </c>
      <c r="H108" s="18">
        <f t="shared" si="107"/>
        <v>8940000</v>
      </c>
      <c r="I108" s="18">
        <f t="shared" si="107"/>
        <v>17062000</v>
      </c>
      <c r="J108" s="18">
        <f t="shared" ref="J108:J114" si="108">K108+L108+M108</f>
        <v>9360000</v>
      </c>
      <c r="K108" s="18">
        <v>9360000</v>
      </c>
      <c r="L108" s="18"/>
      <c r="M108" s="20"/>
      <c r="N108" s="18">
        <f t="shared" ref="N108:N114" si="109">O108+P108+Q108</f>
        <v>26002000</v>
      </c>
      <c r="O108" s="18"/>
      <c r="P108" s="18">
        <v>8940000</v>
      </c>
      <c r="Q108" s="21">
        <v>17062000</v>
      </c>
      <c r="R108" s="18">
        <f t="shared" ref="R108:R114" si="110">S108+T108+U108</f>
        <v>0</v>
      </c>
      <c r="S108" s="18"/>
      <c r="T108" s="18"/>
      <c r="U108" s="20"/>
      <c r="V108" s="18">
        <f t="shared" ref="V108:V114" si="111">W108+X108+Y108</f>
        <v>0</v>
      </c>
      <c r="W108" s="18"/>
      <c r="X108" s="18"/>
      <c r="Y108" s="20"/>
    </row>
    <row r="109" spans="1:25" s="7" customFormat="1" ht="20.25" customHeight="1" x14ac:dyDescent="0.2">
      <c r="A109" s="15"/>
      <c r="B109" s="15"/>
      <c r="C109" s="15"/>
      <c r="D109" s="15">
        <v>6105</v>
      </c>
      <c r="E109" s="17" t="s">
        <v>101</v>
      </c>
      <c r="F109" s="18">
        <f t="shared" si="106"/>
        <v>4992586</v>
      </c>
      <c r="G109" s="18">
        <f t="shared" si="107"/>
        <v>0</v>
      </c>
      <c r="H109" s="18">
        <f t="shared" si="107"/>
        <v>4992586</v>
      </c>
      <c r="I109" s="18">
        <f t="shared" si="107"/>
        <v>0</v>
      </c>
      <c r="J109" s="18">
        <f t="shared" si="108"/>
        <v>0</v>
      </c>
      <c r="K109" s="18"/>
      <c r="L109" s="18"/>
      <c r="M109" s="20"/>
      <c r="N109" s="18">
        <f t="shared" si="109"/>
        <v>4992586</v>
      </c>
      <c r="O109" s="18"/>
      <c r="P109" s="18">
        <v>4992586</v>
      </c>
      <c r="Q109" s="21"/>
      <c r="R109" s="18">
        <f t="shared" si="110"/>
        <v>0</v>
      </c>
      <c r="S109" s="18"/>
      <c r="T109" s="18"/>
      <c r="U109" s="20"/>
      <c r="V109" s="18">
        <f t="shared" si="111"/>
        <v>0</v>
      </c>
      <c r="W109" s="18"/>
      <c r="X109" s="18"/>
      <c r="Y109" s="20"/>
    </row>
    <row r="110" spans="1:25" s="7" customFormat="1" ht="20.25" hidden="1" customHeight="1" x14ac:dyDescent="0.2">
      <c r="A110" s="15"/>
      <c r="B110" s="15"/>
      <c r="C110" s="15"/>
      <c r="D110" s="15">
        <v>6107</v>
      </c>
      <c r="E110" s="17" t="s">
        <v>124</v>
      </c>
      <c r="F110" s="28">
        <f t="shared" si="106"/>
        <v>0</v>
      </c>
      <c r="G110" s="28">
        <f t="shared" si="107"/>
        <v>0</v>
      </c>
      <c r="H110" s="28">
        <f t="shared" si="107"/>
        <v>0</v>
      </c>
      <c r="I110" s="28">
        <f t="shared" si="107"/>
        <v>0</v>
      </c>
      <c r="J110" s="28">
        <f t="shared" si="108"/>
        <v>0</v>
      </c>
      <c r="K110" s="18"/>
      <c r="L110" s="18"/>
      <c r="M110" s="20"/>
      <c r="N110" s="28">
        <f t="shared" si="109"/>
        <v>0</v>
      </c>
      <c r="O110" s="18"/>
      <c r="P110" s="18"/>
      <c r="Q110" s="21"/>
      <c r="R110" s="28">
        <f t="shared" si="110"/>
        <v>0</v>
      </c>
      <c r="S110" s="18"/>
      <c r="T110" s="18"/>
      <c r="U110" s="20"/>
      <c r="V110" s="28">
        <f t="shared" si="111"/>
        <v>0</v>
      </c>
      <c r="W110" s="18"/>
      <c r="X110" s="18"/>
      <c r="Y110" s="20"/>
    </row>
    <row r="111" spans="1:25" s="7" customFormat="1" ht="36.75" customHeight="1" x14ac:dyDescent="0.2">
      <c r="A111" s="15"/>
      <c r="B111" s="15"/>
      <c r="C111" s="15"/>
      <c r="D111" s="15">
        <v>6113</v>
      </c>
      <c r="E111" s="17" t="s">
        <v>19</v>
      </c>
      <c r="F111" s="18">
        <f t="shared" si="106"/>
        <v>5212000</v>
      </c>
      <c r="G111" s="18">
        <f t="shared" si="107"/>
        <v>936000</v>
      </c>
      <c r="H111" s="18">
        <f t="shared" si="107"/>
        <v>2043000</v>
      </c>
      <c r="I111" s="18">
        <f t="shared" si="107"/>
        <v>2233000</v>
      </c>
      <c r="J111" s="18">
        <f t="shared" si="108"/>
        <v>936000</v>
      </c>
      <c r="K111" s="18">
        <v>936000</v>
      </c>
      <c r="L111" s="18"/>
      <c r="M111" s="20"/>
      <c r="N111" s="18">
        <f t="shared" si="109"/>
        <v>4276000</v>
      </c>
      <c r="O111" s="18"/>
      <c r="P111" s="18">
        <v>2043000</v>
      </c>
      <c r="Q111" s="21">
        <v>2233000</v>
      </c>
      <c r="R111" s="18">
        <f t="shared" si="110"/>
        <v>0</v>
      </c>
      <c r="S111" s="18"/>
      <c r="T111" s="18"/>
      <c r="U111" s="20"/>
      <c r="V111" s="18">
        <f t="shared" si="111"/>
        <v>0</v>
      </c>
      <c r="W111" s="18"/>
      <c r="X111" s="18"/>
      <c r="Y111" s="20"/>
    </row>
    <row r="112" spans="1:25" s="7" customFormat="1" ht="25.5" hidden="1" customHeight="1" x14ac:dyDescent="0.2">
      <c r="A112" s="15"/>
      <c r="B112" s="15"/>
      <c r="C112" s="15"/>
      <c r="D112" s="15">
        <v>6114</v>
      </c>
      <c r="E112" s="17" t="s">
        <v>127</v>
      </c>
      <c r="F112" s="28">
        <f t="shared" si="106"/>
        <v>0</v>
      </c>
      <c r="G112" s="28">
        <f t="shared" si="107"/>
        <v>0</v>
      </c>
      <c r="H112" s="28">
        <f t="shared" si="107"/>
        <v>0</v>
      </c>
      <c r="I112" s="28">
        <f t="shared" si="107"/>
        <v>0</v>
      </c>
      <c r="J112" s="28">
        <f t="shared" si="108"/>
        <v>0</v>
      </c>
      <c r="K112" s="18"/>
      <c r="L112" s="18"/>
      <c r="M112" s="20"/>
      <c r="N112" s="28">
        <f t="shared" si="109"/>
        <v>0</v>
      </c>
      <c r="O112" s="18"/>
      <c r="P112" s="18"/>
      <c r="Q112" s="20"/>
      <c r="R112" s="28">
        <f t="shared" si="110"/>
        <v>0</v>
      </c>
      <c r="S112" s="18"/>
      <c r="T112" s="18"/>
      <c r="U112" s="20"/>
      <c r="V112" s="28">
        <f t="shared" si="111"/>
        <v>0</v>
      </c>
      <c r="W112" s="18"/>
      <c r="X112" s="18"/>
      <c r="Y112" s="20"/>
    </row>
    <row r="113" spans="1:25" s="7" customFormat="1" ht="37.5" customHeight="1" x14ac:dyDescent="0.2">
      <c r="A113" s="15"/>
      <c r="B113" s="15"/>
      <c r="C113" s="15"/>
      <c r="D113" s="15">
        <v>6115</v>
      </c>
      <c r="E113" s="17" t="s">
        <v>128</v>
      </c>
      <c r="F113" s="18">
        <f t="shared" si="106"/>
        <v>1015920</v>
      </c>
      <c r="G113" s="18">
        <f t="shared" si="107"/>
        <v>0</v>
      </c>
      <c r="H113" s="18">
        <f t="shared" si="107"/>
        <v>0</v>
      </c>
      <c r="I113" s="18">
        <f t="shared" si="107"/>
        <v>1015920</v>
      </c>
      <c r="J113" s="18">
        <f t="shared" si="108"/>
        <v>0</v>
      </c>
      <c r="K113" s="18"/>
      <c r="L113" s="18"/>
      <c r="M113" s="20"/>
      <c r="N113" s="18">
        <f t="shared" si="109"/>
        <v>1015920</v>
      </c>
      <c r="O113" s="18"/>
      <c r="P113" s="18"/>
      <c r="Q113" s="21">
        <v>1015920</v>
      </c>
      <c r="R113" s="18">
        <f t="shared" si="110"/>
        <v>0</v>
      </c>
      <c r="S113" s="18"/>
      <c r="T113" s="18"/>
      <c r="U113" s="20"/>
      <c r="V113" s="18">
        <f t="shared" si="111"/>
        <v>0</v>
      </c>
      <c r="W113" s="18"/>
      <c r="X113" s="18"/>
      <c r="Y113" s="20"/>
    </row>
    <row r="114" spans="1:25" s="7" customFormat="1" ht="26.45" customHeight="1" x14ac:dyDescent="0.2">
      <c r="A114" s="15"/>
      <c r="B114" s="15"/>
      <c r="C114" s="15"/>
      <c r="D114" s="15">
        <v>6149</v>
      </c>
      <c r="E114" s="17" t="s">
        <v>132</v>
      </c>
      <c r="F114" s="18">
        <f t="shared" si="106"/>
        <v>10850000</v>
      </c>
      <c r="G114" s="18">
        <f t="shared" si="107"/>
        <v>0</v>
      </c>
      <c r="H114" s="18">
        <f t="shared" si="107"/>
        <v>10850000</v>
      </c>
      <c r="I114" s="18">
        <f t="shared" si="107"/>
        <v>0</v>
      </c>
      <c r="J114" s="18">
        <f t="shared" si="108"/>
        <v>0</v>
      </c>
      <c r="K114" s="18"/>
      <c r="L114" s="18"/>
      <c r="M114" s="20"/>
      <c r="N114" s="18">
        <f t="shared" si="109"/>
        <v>10850000</v>
      </c>
      <c r="O114" s="18"/>
      <c r="P114" s="18">
        <v>10850000</v>
      </c>
      <c r="Q114" s="21"/>
      <c r="R114" s="18">
        <f t="shared" si="110"/>
        <v>0</v>
      </c>
      <c r="S114" s="18"/>
      <c r="T114" s="18"/>
      <c r="U114" s="20"/>
      <c r="V114" s="18">
        <f t="shared" si="111"/>
        <v>0</v>
      </c>
      <c r="W114" s="18"/>
      <c r="X114" s="18"/>
      <c r="Y114" s="20"/>
    </row>
    <row r="115" spans="1:25" s="140" customFormat="1" ht="42.75" hidden="1" customHeight="1" x14ac:dyDescent="0.2">
      <c r="A115" s="36"/>
      <c r="B115" s="36"/>
      <c r="C115" s="36">
        <v>6150</v>
      </c>
      <c r="D115" s="36"/>
      <c r="E115" s="37" t="s">
        <v>87</v>
      </c>
      <c r="F115" s="38">
        <f t="shared" ref="F115:Y115" si="112">F116</f>
        <v>0</v>
      </c>
      <c r="G115" s="38">
        <f t="shared" si="112"/>
        <v>0</v>
      </c>
      <c r="H115" s="38">
        <f t="shared" si="112"/>
        <v>0</v>
      </c>
      <c r="I115" s="38">
        <f t="shared" si="112"/>
        <v>0</v>
      </c>
      <c r="J115" s="38">
        <f t="shared" si="112"/>
        <v>0</v>
      </c>
      <c r="K115" s="38">
        <f t="shared" si="112"/>
        <v>0</v>
      </c>
      <c r="L115" s="38">
        <f t="shared" si="112"/>
        <v>0</v>
      </c>
      <c r="M115" s="38">
        <f t="shared" si="112"/>
        <v>0</v>
      </c>
      <c r="N115" s="27">
        <f t="shared" si="112"/>
        <v>0</v>
      </c>
      <c r="O115" s="38">
        <f t="shared" si="112"/>
        <v>0</v>
      </c>
      <c r="P115" s="38">
        <f t="shared" si="112"/>
        <v>0</v>
      </c>
      <c r="Q115" s="38">
        <f t="shared" si="112"/>
        <v>0</v>
      </c>
      <c r="R115" s="27">
        <f t="shared" si="112"/>
        <v>0</v>
      </c>
      <c r="S115" s="38">
        <f t="shared" si="112"/>
        <v>0</v>
      </c>
      <c r="T115" s="38">
        <f t="shared" si="112"/>
        <v>0</v>
      </c>
      <c r="U115" s="38">
        <f t="shared" si="112"/>
        <v>0</v>
      </c>
      <c r="V115" s="27">
        <f t="shared" si="112"/>
        <v>0</v>
      </c>
      <c r="W115" s="38">
        <f t="shared" si="112"/>
        <v>0</v>
      </c>
      <c r="X115" s="38">
        <f t="shared" si="112"/>
        <v>0</v>
      </c>
      <c r="Y115" s="38">
        <f t="shared" si="112"/>
        <v>0</v>
      </c>
    </row>
    <row r="116" spans="1:25" s="7" customFormat="1" ht="21.2" hidden="1" customHeight="1" x14ac:dyDescent="0.2">
      <c r="A116" s="15"/>
      <c r="B116" s="15"/>
      <c r="C116" s="15"/>
      <c r="D116" s="15">
        <v>6199</v>
      </c>
      <c r="E116" s="17" t="s">
        <v>88</v>
      </c>
      <c r="F116" s="28">
        <f>G116+H116+I116</f>
        <v>0</v>
      </c>
      <c r="G116" s="28">
        <f>K116+O116+S116+W116</f>
        <v>0</v>
      </c>
      <c r="H116" s="28">
        <f>L116+P116+T116+X116</f>
        <v>0</v>
      </c>
      <c r="I116" s="28">
        <f>M116+Q116+U116+Y116</f>
        <v>0</v>
      </c>
      <c r="J116" s="28">
        <f>K116+L116+M116</f>
        <v>0</v>
      </c>
      <c r="K116" s="18"/>
      <c r="L116" s="18"/>
      <c r="M116" s="20"/>
      <c r="N116" s="28">
        <f>O116+P116+Q116</f>
        <v>0</v>
      </c>
      <c r="O116" s="18"/>
      <c r="P116" s="18"/>
      <c r="Q116" s="20"/>
      <c r="R116" s="28">
        <f>S116+T116+U116</f>
        <v>0</v>
      </c>
      <c r="S116" s="18"/>
      <c r="T116" s="18"/>
      <c r="U116" s="20"/>
      <c r="V116" s="28">
        <f>W116+X116+Y116</f>
        <v>0</v>
      </c>
      <c r="W116" s="18"/>
      <c r="X116" s="18"/>
      <c r="Y116" s="20"/>
    </row>
    <row r="117" spans="1:25" s="140" customFormat="1" ht="21.2" hidden="1" customHeight="1" x14ac:dyDescent="0.2">
      <c r="A117" s="36"/>
      <c r="B117" s="36"/>
      <c r="C117" s="36">
        <v>6200</v>
      </c>
      <c r="D117" s="36"/>
      <c r="E117" s="37" t="s">
        <v>22</v>
      </c>
      <c r="F117" s="38">
        <f t="shared" ref="F117:J117" si="113">SUM(F118:F119)</f>
        <v>0</v>
      </c>
      <c r="G117" s="38">
        <f t="shared" si="113"/>
        <v>0</v>
      </c>
      <c r="H117" s="38">
        <f t="shared" si="113"/>
        <v>0</v>
      </c>
      <c r="I117" s="38">
        <f t="shared" si="113"/>
        <v>0</v>
      </c>
      <c r="J117" s="38">
        <f t="shared" si="113"/>
        <v>0</v>
      </c>
      <c r="K117" s="38">
        <f t="shared" ref="K117" si="114">SUM(K118:K119)</f>
        <v>0</v>
      </c>
      <c r="L117" s="38">
        <f t="shared" ref="L117" si="115">SUM(L118:L119)</f>
        <v>0</v>
      </c>
      <c r="M117" s="38">
        <f t="shared" ref="M117" si="116">SUM(M118:M119)</f>
        <v>0</v>
      </c>
      <c r="N117" s="27">
        <f t="shared" ref="N117" si="117">SUM(N118:N119)</f>
        <v>0</v>
      </c>
      <c r="O117" s="38">
        <f t="shared" ref="O117" si="118">SUM(O118:O119)</f>
        <v>0</v>
      </c>
      <c r="P117" s="38">
        <f t="shared" ref="P117" si="119">SUM(P118:P119)</f>
        <v>0</v>
      </c>
      <c r="Q117" s="38">
        <f t="shared" ref="Q117" si="120">SUM(Q118:Q119)</f>
        <v>0</v>
      </c>
      <c r="R117" s="27">
        <f t="shared" ref="R117" si="121">SUM(R118:R119)</f>
        <v>0</v>
      </c>
      <c r="S117" s="38">
        <f t="shared" ref="S117" si="122">SUM(S118:S119)</f>
        <v>0</v>
      </c>
      <c r="T117" s="38">
        <f t="shared" ref="T117" si="123">SUM(T118:T119)</f>
        <v>0</v>
      </c>
      <c r="U117" s="38">
        <f t="shared" ref="U117" si="124">SUM(U118:U119)</f>
        <v>0</v>
      </c>
      <c r="V117" s="27">
        <f t="shared" ref="V117" si="125">SUM(V118:V119)</f>
        <v>0</v>
      </c>
      <c r="W117" s="38">
        <f t="shared" ref="W117" si="126">SUM(W118:W119)</f>
        <v>0</v>
      </c>
      <c r="X117" s="38">
        <f t="shared" ref="X117" si="127">SUM(X118:X119)</f>
        <v>0</v>
      </c>
      <c r="Y117" s="38">
        <f t="shared" ref="Y117" si="128">SUM(Y118:Y119)</f>
        <v>0</v>
      </c>
    </row>
    <row r="118" spans="1:25" s="7" customFormat="1" ht="21.2" hidden="1" customHeight="1" x14ac:dyDescent="0.2">
      <c r="A118" s="15"/>
      <c r="B118" s="15"/>
      <c r="C118" s="15"/>
      <c r="D118" s="15">
        <v>6201</v>
      </c>
      <c r="E118" s="17" t="s">
        <v>23</v>
      </c>
      <c r="F118" s="28">
        <f>G118+H118+I118</f>
        <v>0</v>
      </c>
      <c r="G118" s="28">
        <f t="shared" ref="G118:I119" si="129">K118+O118+S118+W118</f>
        <v>0</v>
      </c>
      <c r="H118" s="28">
        <f t="shared" si="129"/>
        <v>0</v>
      </c>
      <c r="I118" s="28">
        <f t="shared" si="129"/>
        <v>0</v>
      </c>
      <c r="J118" s="28">
        <f>K118+L118+M118</f>
        <v>0</v>
      </c>
      <c r="K118" s="18"/>
      <c r="L118" s="18"/>
      <c r="M118" s="20"/>
      <c r="N118" s="28">
        <f>O118+P118+Q118</f>
        <v>0</v>
      </c>
      <c r="O118" s="18"/>
      <c r="P118" s="18"/>
      <c r="Q118" s="141"/>
      <c r="R118" s="28">
        <f>S118+T118+U118</f>
        <v>0</v>
      </c>
      <c r="S118" s="18"/>
      <c r="T118" s="18"/>
      <c r="U118" s="20"/>
      <c r="V118" s="28">
        <f>W118+X118+Y118</f>
        <v>0</v>
      </c>
      <c r="W118" s="18"/>
      <c r="X118" s="18"/>
      <c r="Y118" s="20"/>
    </row>
    <row r="119" spans="1:25" s="7" customFormat="1" ht="21.2" hidden="1" customHeight="1" x14ac:dyDescent="0.2">
      <c r="A119" s="15"/>
      <c r="B119" s="15"/>
      <c r="C119" s="15"/>
      <c r="D119" s="15">
        <v>6249</v>
      </c>
      <c r="E119" s="17" t="s">
        <v>96</v>
      </c>
      <c r="F119" s="28">
        <f>G119+H119+I119</f>
        <v>0</v>
      </c>
      <c r="G119" s="28">
        <f t="shared" si="129"/>
        <v>0</v>
      </c>
      <c r="H119" s="28">
        <f t="shared" si="129"/>
        <v>0</v>
      </c>
      <c r="I119" s="28">
        <f t="shared" si="129"/>
        <v>0</v>
      </c>
      <c r="J119" s="28">
        <f>K119+L119+M119</f>
        <v>0</v>
      </c>
      <c r="K119" s="18"/>
      <c r="L119" s="18"/>
      <c r="M119" s="20"/>
      <c r="N119" s="28">
        <f>O119+P119+Q119</f>
        <v>0</v>
      </c>
      <c r="O119" s="18"/>
      <c r="P119" s="18"/>
      <c r="Q119" s="20"/>
      <c r="R119" s="28">
        <f>S119+T119+U119</f>
        <v>0</v>
      </c>
      <c r="S119" s="18"/>
      <c r="T119" s="18"/>
      <c r="U119" s="20"/>
      <c r="V119" s="28">
        <f>W119+X119+Y119</f>
        <v>0</v>
      </c>
      <c r="W119" s="18"/>
      <c r="X119" s="18"/>
      <c r="Y119" s="20"/>
    </row>
    <row r="120" spans="1:25" s="155" customFormat="1" ht="18.75" customHeight="1" x14ac:dyDescent="0.2">
      <c r="A120" s="12"/>
      <c r="B120" s="12"/>
      <c r="C120" s="12">
        <v>6250</v>
      </c>
      <c r="D120" s="12"/>
      <c r="E120" s="13" t="s">
        <v>24</v>
      </c>
      <c r="F120" s="14">
        <f>F121</f>
        <v>21300000</v>
      </c>
      <c r="G120" s="14">
        <f>G121</f>
        <v>21300000</v>
      </c>
      <c r="H120" s="14">
        <f t="shared" ref="H120:I120" si="130">H121</f>
        <v>0</v>
      </c>
      <c r="I120" s="14">
        <f t="shared" si="130"/>
        <v>0</v>
      </c>
      <c r="J120" s="14">
        <f t="shared" ref="J120:Q120" si="131">J121</f>
        <v>21300000</v>
      </c>
      <c r="K120" s="14">
        <f t="shared" si="131"/>
        <v>21300000</v>
      </c>
      <c r="L120" s="14">
        <f t="shared" si="131"/>
        <v>0</v>
      </c>
      <c r="M120" s="14">
        <f t="shared" si="131"/>
        <v>0</v>
      </c>
      <c r="N120" s="14">
        <f t="shared" si="131"/>
        <v>0</v>
      </c>
      <c r="O120" s="14">
        <f t="shared" si="131"/>
        <v>0</v>
      </c>
      <c r="P120" s="14">
        <f t="shared" si="131"/>
        <v>0</v>
      </c>
      <c r="Q120" s="14">
        <f t="shared" si="131"/>
        <v>0</v>
      </c>
      <c r="R120" s="14">
        <f t="shared" ref="R120:U120" si="132">R121</f>
        <v>0</v>
      </c>
      <c r="S120" s="14">
        <f t="shared" si="132"/>
        <v>0</v>
      </c>
      <c r="T120" s="14">
        <f t="shared" si="132"/>
        <v>0</v>
      </c>
      <c r="U120" s="14">
        <f t="shared" si="132"/>
        <v>0</v>
      </c>
      <c r="V120" s="14">
        <f t="shared" ref="V120:Y120" si="133">V121</f>
        <v>0</v>
      </c>
      <c r="W120" s="14">
        <f t="shared" si="133"/>
        <v>0</v>
      </c>
      <c r="X120" s="14">
        <f t="shared" si="133"/>
        <v>0</v>
      </c>
      <c r="Y120" s="14">
        <f t="shared" si="133"/>
        <v>0</v>
      </c>
    </row>
    <row r="121" spans="1:25" s="7" customFormat="1" ht="18.75" customHeight="1" x14ac:dyDescent="0.2">
      <c r="A121" s="15"/>
      <c r="B121" s="15"/>
      <c r="C121" s="15"/>
      <c r="D121" s="15">
        <v>6299</v>
      </c>
      <c r="E121" s="17" t="s">
        <v>25</v>
      </c>
      <c r="F121" s="18">
        <f>G121+H121+I121</f>
        <v>21300000</v>
      </c>
      <c r="G121" s="18">
        <f>K121+O121+S121+W121</f>
        <v>21300000</v>
      </c>
      <c r="H121" s="18">
        <f>L121+P121+T121+X121</f>
        <v>0</v>
      </c>
      <c r="I121" s="18">
        <f>M121+Q121+U121+Y121</f>
        <v>0</v>
      </c>
      <c r="J121" s="18">
        <f>K121+L121+M121</f>
        <v>21300000</v>
      </c>
      <c r="K121" s="18">
        <v>21300000</v>
      </c>
      <c r="L121" s="18"/>
      <c r="M121" s="20"/>
      <c r="N121" s="18">
        <f>O121+P121+Q121</f>
        <v>0</v>
      </c>
      <c r="O121" s="18"/>
      <c r="P121" s="18"/>
      <c r="Q121" s="20"/>
      <c r="R121" s="18">
        <f>S121+T121+U121</f>
        <v>0</v>
      </c>
      <c r="S121" s="18"/>
      <c r="T121" s="18"/>
      <c r="U121" s="20"/>
      <c r="V121" s="18">
        <f>W121+X121+Y121</f>
        <v>0</v>
      </c>
      <c r="W121" s="18"/>
      <c r="X121" s="18"/>
      <c r="Y121" s="20"/>
    </row>
    <row r="122" spans="1:25" s="155" customFormat="1" ht="18.75" customHeight="1" x14ac:dyDescent="0.2">
      <c r="A122" s="12"/>
      <c r="B122" s="12"/>
      <c r="C122" s="12">
        <v>6300</v>
      </c>
      <c r="D122" s="12"/>
      <c r="E122" s="13" t="s">
        <v>26</v>
      </c>
      <c r="F122" s="14">
        <f t="shared" ref="F122:Q122" si="134">SUM(F123:F127)</f>
        <v>806828598</v>
      </c>
      <c r="G122" s="14">
        <f t="shared" si="134"/>
        <v>42721308</v>
      </c>
      <c r="H122" s="14">
        <f t="shared" ref="H122:I122" si="135">SUM(H123:H127)</f>
        <v>549272324</v>
      </c>
      <c r="I122" s="14">
        <f t="shared" si="135"/>
        <v>214834966</v>
      </c>
      <c r="J122" s="14">
        <f>SUM(J123:J127)</f>
        <v>42721308</v>
      </c>
      <c r="K122" s="14">
        <f t="shared" si="134"/>
        <v>42721308</v>
      </c>
      <c r="L122" s="14">
        <f t="shared" si="134"/>
        <v>0</v>
      </c>
      <c r="M122" s="14">
        <f t="shared" si="134"/>
        <v>0</v>
      </c>
      <c r="N122" s="14">
        <f>SUM(N123:N127)</f>
        <v>764107290</v>
      </c>
      <c r="O122" s="14">
        <f t="shared" si="134"/>
        <v>0</v>
      </c>
      <c r="P122" s="14">
        <f t="shared" ref="P122" si="136">SUM(P123:P127)</f>
        <v>549272324</v>
      </c>
      <c r="Q122" s="14">
        <f t="shared" si="134"/>
        <v>214834966</v>
      </c>
      <c r="R122" s="14">
        <f t="shared" ref="R122:U122" si="137">SUM(R123:R127)</f>
        <v>0</v>
      </c>
      <c r="S122" s="14">
        <f t="shared" si="137"/>
        <v>0</v>
      </c>
      <c r="T122" s="14">
        <f t="shared" si="137"/>
        <v>0</v>
      </c>
      <c r="U122" s="14">
        <f t="shared" si="137"/>
        <v>0</v>
      </c>
      <c r="V122" s="14">
        <f t="shared" ref="V122:Y122" si="138">SUM(V123:V127)</f>
        <v>0</v>
      </c>
      <c r="W122" s="14">
        <f t="shared" si="138"/>
        <v>0</v>
      </c>
      <c r="X122" s="14">
        <f t="shared" si="138"/>
        <v>0</v>
      </c>
      <c r="Y122" s="14">
        <f t="shared" si="138"/>
        <v>0</v>
      </c>
    </row>
    <row r="123" spans="1:25" s="7" customFormat="1" ht="18.75" customHeight="1" x14ac:dyDescent="0.2">
      <c r="A123" s="15"/>
      <c r="B123" s="15"/>
      <c r="C123" s="15"/>
      <c r="D123" s="15">
        <v>6301</v>
      </c>
      <c r="E123" s="17" t="s">
        <v>27</v>
      </c>
      <c r="F123" s="18">
        <f>G123+H123+I123</f>
        <v>599956044</v>
      </c>
      <c r="G123" s="18">
        <f t="shared" ref="G123:I127" si="139">K123+O123+S123+W123</f>
        <v>30904776</v>
      </c>
      <c r="H123" s="18">
        <f t="shared" si="139"/>
        <v>409054995</v>
      </c>
      <c r="I123" s="18">
        <f t="shared" si="139"/>
        <v>159996273</v>
      </c>
      <c r="J123" s="18">
        <f>K123+L123+M123</f>
        <v>30904776</v>
      </c>
      <c r="K123" s="18">
        <v>30904776</v>
      </c>
      <c r="L123" s="18"/>
      <c r="M123" s="20"/>
      <c r="N123" s="18">
        <f>O123+P123+Q123</f>
        <v>569051268</v>
      </c>
      <c r="O123" s="18"/>
      <c r="P123" s="18">
        <v>409054995</v>
      </c>
      <c r="Q123" s="141">
        <v>159996273</v>
      </c>
      <c r="R123" s="18">
        <f>S123+T123+U123</f>
        <v>0</v>
      </c>
      <c r="S123" s="18"/>
      <c r="T123" s="18"/>
      <c r="U123" s="20"/>
      <c r="V123" s="18">
        <f>W123+X123+Y123</f>
        <v>0</v>
      </c>
      <c r="W123" s="18"/>
      <c r="X123" s="18"/>
      <c r="Y123" s="20"/>
    </row>
    <row r="124" spans="1:25" s="7" customFormat="1" ht="18.75" customHeight="1" x14ac:dyDescent="0.2">
      <c r="A124" s="15"/>
      <c r="B124" s="15"/>
      <c r="C124" s="15"/>
      <c r="D124" s="15">
        <v>6302</v>
      </c>
      <c r="E124" s="17" t="s">
        <v>28</v>
      </c>
      <c r="F124" s="18">
        <f>G124+H124+I124</f>
        <v>102377110</v>
      </c>
      <c r="G124" s="18">
        <f t="shared" si="139"/>
        <v>4825464</v>
      </c>
      <c r="H124" s="18">
        <f t="shared" si="139"/>
        <v>70123714</v>
      </c>
      <c r="I124" s="18">
        <f t="shared" si="139"/>
        <v>27427932</v>
      </c>
      <c r="J124" s="18">
        <f>K124+L124+M124</f>
        <v>4825464</v>
      </c>
      <c r="K124" s="18">
        <v>4825464</v>
      </c>
      <c r="L124" s="18"/>
      <c r="M124" s="20"/>
      <c r="N124" s="18">
        <f>O124+P124+Q124</f>
        <v>97551646</v>
      </c>
      <c r="O124" s="18"/>
      <c r="P124" s="18">
        <v>70123714</v>
      </c>
      <c r="Q124" s="141">
        <v>27427932</v>
      </c>
      <c r="R124" s="18">
        <f>S124+T124+U124</f>
        <v>0</v>
      </c>
      <c r="S124" s="18"/>
      <c r="T124" s="18"/>
      <c r="U124" s="20"/>
      <c r="V124" s="18">
        <f>W124+X124+Y124</f>
        <v>0</v>
      </c>
      <c r="W124" s="18"/>
      <c r="X124" s="18"/>
      <c r="Y124" s="20"/>
    </row>
    <row r="125" spans="1:25" s="7" customFormat="1" ht="18.75" customHeight="1" x14ac:dyDescent="0.2">
      <c r="A125" s="15"/>
      <c r="B125" s="15"/>
      <c r="C125" s="15"/>
      <c r="D125" s="15">
        <v>6303</v>
      </c>
      <c r="E125" s="17" t="s">
        <v>29</v>
      </c>
      <c r="F125" s="18">
        <f>G125+H125+I125</f>
        <v>65722623</v>
      </c>
      <c r="G125" s="18">
        <f t="shared" si="139"/>
        <v>3635856</v>
      </c>
      <c r="H125" s="18">
        <f t="shared" si="139"/>
        <v>44516244</v>
      </c>
      <c r="I125" s="18">
        <f t="shared" si="139"/>
        <v>17570523</v>
      </c>
      <c r="J125" s="18">
        <f>K125+L125+M125</f>
        <v>3635856</v>
      </c>
      <c r="K125" s="18">
        <v>3635856</v>
      </c>
      <c r="L125" s="18"/>
      <c r="M125" s="20"/>
      <c r="N125" s="18">
        <f>O125+P125+Q125</f>
        <v>62086767</v>
      </c>
      <c r="O125" s="18"/>
      <c r="P125" s="18">
        <v>44516244</v>
      </c>
      <c r="Q125" s="141">
        <v>17570523</v>
      </c>
      <c r="R125" s="18">
        <f>S125+T125+U125</f>
        <v>0</v>
      </c>
      <c r="S125" s="18"/>
      <c r="T125" s="18"/>
      <c r="U125" s="20"/>
      <c r="V125" s="18">
        <f>W125+X125+Y125</f>
        <v>0</v>
      </c>
      <c r="W125" s="18"/>
      <c r="X125" s="18"/>
      <c r="Y125" s="20"/>
    </row>
    <row r="126" spans="1:25" s="7" customFormat="1" ht="18.75" customHeight="1" x14ac:dyDescent="0.2">
      <c r="A126" s="15"/>
      <c r="B126" s="15"/>
      <c r="C126" s="15"/>
      <c r="D126" s="15">
        <v>6304</v>
      </c>
      <c r="E126" s="17" t="s">
        <v>77</v>
      </c>
      <c r="F126" s="18">
        <f>G126+H126+I126</f>
        <v>37078457</v>
      </c>
      <c r="G126" s="18">
        <f t="shared" si="139"/>
        <v>1660848</v>
      </c>
      <c r="H126" s="18">
        <f t="shared" si="139"/>
        <v>25577371</v>
      </c>
      <c r="I126" s="18">
        <f t="shared" si="139"/>
        <v>9840238</v>
      </c>
      <c r="J126" s="18">
        <f>K126+L126+M126</f>
        <v>1660848</v>
      </c>
      <c r="K126" s="18">
        <v>1660848</v>
      </c>
      <c r="L126" s="18"/>
      <c r="M126" s="20"/>
      <c r="N126" s="18">
        <f>O126+P126+Q126</f>
        <v>35417609</v>
      </c>
      <c r="O126" s="18"/>
      <c r="P126" s="18">
        <v>25577371</v>
      </c>
      <c r="Q126" s="141">
        <v>9840238</v>
      </c>
      <c r="R126" s="18">
        <f>S126+T126+U126</f>
        <v>0</v>
      </c>
      <c r="S126" s="18"/>
      <c r="T126" s="18"/>
      <c r="U126" s="20"/>
      <c r="V126" s="18">
        <f>W126+X126+Y126</f>
        <v>0</v>
      </c>
      <c r="W126" s="18"/>
      <c r="X126" s="18"/>
      <c r="Y126" s="20"/>
    </row>
    <row r="127" spans="1:25" s="7" customFormat="1" ht="18.75" customHeight="1" x14ac:dyDescent="0.2">
      <c r="A127" s="15"/>
      <c r="B127" s="15"/>
      <c r="C127" s="15"/>
      <c r="D127" s="15">
        <v>6349</v>
      </c>
      <c r="E127" s="17" t="s">
        <v>137</v>
      </c>
      <c r="F127" s="18">
        <f>G127+H127+I127</f>
        <v>1694364</v>
      </c>
      <c r="G127" s="18">
        <f t="shared" si="139"/>
        <v>1694364</v>
      </c>
      <c r="H127" s="18">
        <f t="shared" si="139"/>
        <v>0</v>
      </c>
      <c r="I127" s="18">
        <f t="shared" si="139"/>
        <v>0</v>
      </c>
      <c r="J127" s="18">
        <f>K127+L127+M127</f>
        <v>1694364</v>
      </c>
      <c r="K127" s="18">
        <v>1694364</v>
      </c>
      <c r="L127" s="18"/>
      <c r="M127" s="20"/>
      <c r="N127" s="18">
        <f>O127+P127+Q127</f>
        <v>0</v>
      </c>
      <c r="O127" s="18"/>
      <c r="P127" s="18"/>
      <c r="Q127" s="20"/>
      <c r="R127" s="18">
        <f>S127+T127+U127</f>
        <v>0</v>
      </c>
      <c r="S127" s="18"/>
      <c r="T127" s="18"/>
      <c r="U127" s="20"/>
      <c r="V127" s="18">
        <f>W127+X127+Y127</f>
        <v>0</v>
      </c>
      <c r="W127" s="18"/>
      <c r="X127" s="18"/>
      <c r="Y127" s="20"/>
    </row>
    <row r="128" spans="1:25" s="155" customFormat="1" ht="23.25" customHeight="1" x14ac:dyDescent="0.2">
      <c r="A128" s="12"/>
      <c r="B128" s="12"/>
      <c r="C128" s="12">
        <v>6400</v>
      </c>
      <c r="D128" s="12"/>
      <c r="E128" s="13" t="s">
        <v>30</v>
      </c>
      <c r="F128" s="14">
        <f t="shared" ref="F128:J128" si="140">SUM(F129:F130)</f>
        <v>3600000</v>
      </c>
      <c r="G128" s="14">
        <f t="shared" si="140"/>
        <v>3600000</v>
      </c>
      <c r="H128" s="14">
        <f t="shared" si="140"/>
        <v>0</v>
      </c>
      <c r="I128" s="14">
        <f t="shared" si="140"/>
        <v>0</v>
      </c>
      <c r="J128" s="14">
        <f t="shared" si="140"/>
        <v>3600000</v>
      </c>
      <c r="K128" s="14">
        <f t="shared" ref="K128" si="141">SUM(K129:K130)</f>
        <v>3600000</v>
      </c>
      <c r="L128" s="14">
        <f t="shared" ref="L128" si="142">SUM(L129:L130)</f>
        <v>0</v>
      </c>
      <c r="M128" s="14">
        <f t="shared" ref="M128" si="143">SUM(M129:M130)</f>
        <v>0</v>
      </c>
      <c r="N128" s="14">
        <f t="shared" ref="N128" si="144">SUM(N129:N130)</f>
        <v>0</v>
      </c>
      <c r="O128" s="14">
        <f t="shared" ref="O128" si="145">SUM(O129:O130)</f>
        <v>0</v>
      </c>
      <c r="P128" s="14">
        <f t="shared" ref="P128" si="146">SUM(P129:P130)</f>
        <v>0</v>
      </c>
      <c r="Q128" s="14">
        <f t="shared" ref="Q128" si="147">SUM(Q129:Q130)</f>
        <v>0</v>
      </c>
      <c r="R128" s="14">
        <f t="shared" ref="R128" si="148">SUM(R129:R130)</f>
        <v>0</v>
      </c>
      <c r="S128" s="14">
        <f t="shared" ref="S128" si="149">SUM(S129:S130)</f>
        <v>0</v>
      </c>
      <c r="T128" s="14">
        <f t="shared" ref="T128" si="150">SUM(T129:T130)</f>
        <v>0</v>
      </c>
      <c r="U128" s="14">
        <f t="shared" ref="U128" si="151">SUM(U129:U130)</f>
        <v>0</v>
      </c>
      <c r="V128" s="14">
        <f t="shared" ref="V128" si="152">SUM(V129:V130)</f>
        <v>0</v>
      </c>
      <c r="W128" s="14">
        <f t="shared" ref="W128" si="153">SUM(W129:W130)</f>
        <v>0</v>
      </c>
      <c r="X128" s="14">
        <f t="shared" ref="X128" si="154">SUM(X129:X130)</f>
        <v>0</v>
      </c>
      <c r="Y128" s="14">
        <f t="shared" ref="Y128" si="155">SUM(Y129:Y130)</f>
        <v>0</v>
      </c>
    </row>
    <row r="129" spans="1:25" s="7" customFormat="1" ht="36.75" hidden="1" customHeight="1" x14ac:dyDescent="0.2">
      <c r="A129" s="15"/>
      <c r="B129" s="15"/>
      <c r="C129" s="15"/>
      <c r="D129" s="15">
        <v>6404</v>
      </c>
      <c r="E129" s="17" t="s">
        <v>31</v>
      </c>
      <c r="F129" s="28">
        <f>G129+H129+I129</f>
        <v>0</v>
      </c>
      <c r="G129" s="28">
        <f t="shared" ref="G129:I130" si="156">K129+O129+S129+W129</f>
        <v>0</v>
      </c>
      <c r="H129" s="28">
        <f t="shared" si="156"/>
        <v>0</v>
      </c>
      <c r="I129" s="28">
        <f t="shared" si="156"/>
        <v>0</v>
      </c>
      <c r="J129" s="28">
        <f>K129+L129+M129</f>
        <v>0</v>
      </c>
      <c r="K129" s="18"/>
      <c r="L129" s="18"/>
      <c r="M129" s="20"/>
      <c r="N129" s="28">
        <f>O129+P129+Q129</f>
        <v>0</v>
      </c>
      <c r="O129" s="18"/>
      <c r="P129" s="18"/>
      <c r="Q129" s="20"/>
      <c r="R129" s="28">
        <f>S129+T129+U129</f>
        <v>0</v>
      </c>
      <c r="S129" s="18"/>
      <c r="T129" s="18"/>
      <c r="U129" s="20"/>
      <c r="V129" s="28">
        <f>W129+X129+Y129</f>
        <v>0</v>
      </c>
      <c r="W129" s="18"/>
      <c r="X129" s="18"/>
      <c r="Y129" s="20"/>
    </row>
    <row r="130" spans="1:25" s="7" customFormat="1" ht="21" customHeight="1" x14ac:dyDescent="0.2">
      <c r="A130" s="15"/>
      <c r="B130" s="15"/>
      <c r="C130" s="15"/>
      <c r="D130" s="15">
        <v>6449</v>
      </c>
      <c r="E130" s="17" t="s">
        <v>25</v>
      </c>
      <c r="F130" s="18">
        <f>G130+H130+I130</f>
        <v>3600000</v>
      </c>
      <c r="G130" s="18">
        <f t="shared" si="156"/>
        <v>3600000</v>
      </c>
      <c r="H130" s="18">
        <f t="shared" si="156"/>
        <v>0</v>
      </c>
      <c r="I130" s="18">
        <f t="shared" si="156"/>
        <v>0</v>
      </c>
      <c r="J130" s="18">
        <f>K130+L130+M130</f>
        <v>3600000</v>
      </c>
      <c r="K130" s="18">
        <v>3600000</v>
      </c>
      <c r="L130" s="18"/>
      <c r="M130" s="20"/>
      <c r="N130" s="18">
        <f>O130+P130+Q130</f>
        <v>0</v>
      </c>
      <c r="O130" s="18"/>
      <c r="P130" s="18"/>
      <c r="Q130" s="20"/>
      <c r="R130" s="18">
        <f>S130+T130+U130</f>
        <v>0</v>
      </c>
      <c r="S130" s="18"/>
      <c r="T130" s="18"/>
      <c r="U130" s="20"/>
      <c r="V130" s="18">
        <f>W130+X130+Y130</f>
        <v>0</v>
      </c>
      <c r="W130" s="18"/>
      <c r="X130" s="18"/>
      <c r="Y130" s="20"/>
    </row>
    <row r="131" spans="1:25" s="155" customFormat="1" ht="24" customHeight="1" x14ac:dyDescent="0.2">
      <c r="A131" s="12"/>
      <c r="B131" s="12"/>
      <c r="C131" s="12">
        <v>6500</v>
      </c>
      <c r="D131" s="12"/>
      <c r="E131" s="13" t="s">
        <v>32</v>
      </c>
      <c r="F131" s="14">
        <f t="shared" ref="F131:Q131" si="157">SUM(F132:F136)</f>
        <v>19470467</v>
      </c>
      <c r="G131" s="14">
        <f t="shared" si="157"/>
        <v>3112374</v>
      </c>
      <c r="H131" s="14">
        <f t="shared" ref="H131:I131" si="158">SUM(H132:H136)</f>
        <v>16358093</v>
      </c>
      <c r="I131" s="14">
        <f t="shared" si="158"/>
        <v>0</v>
      </c>
      <c r="J131" s="14">
        <f>SUM(J132:J136)</f>
        <v>3112374</v>
      </c>
      <c r="K131" s="14">
        <f t="shared" si="157"/>
        <v>3112374</v>
      </c>
      <c r="L131" s="14">
        <f t="shared" si="157"/>
        <v>0</v>
      </c>
      <c r="M131" s="14">
        <f t="shared" si="157"/>
        <v>0</v>
      </c>
      <c r="N131" s="14">
        <f>SUM(N132:N136)</f>
        <v>16358093</v>
      </c>
      <c r="O131" s="14">
        <f t="shared" si="157"/>
        <v>0</v>
      </c>
      <c r="P131" s="14">
        <f t="shared" ref="P131" si="159">SUM(P132:P136)</f>
        <v>16358093</v>
      </c>
      <c r="Q131" s="14">
        <f t="shared" si="157"/>
        <v>0</v>
      </c>
      <c r="R131" s="14">
        <f t="shared" ref="R131:U131" si="160">SUM(R132:R136)</f>
        <v>0</v>
      </c>
      <c r="S131" s="14">
        <f t="shared" si="160"/>
        <v>0</v>
      </c>
      <c r="T131" s="14">
        <f t="shared" si="160"/>
        <v>0</v>
      </c>
      <c r="U131" s="14">
        <f t="shared" si="160"/>
        <v>0</v>
      </c>
      <c r="V131" s="14">
        <f t="shared" ref="V131:Y131" si="161">SUM(V132:V136)</f>
        <v>0</v>
      </c>
      <c r="W131" s="14">
        <f t="shared" si="161"/>
        <v>0</v>
      </c>
      <c r="X131" s="14">
        <f t="shared" si="161"/>
        <v>0</v>
      </c>
      <c r="Y131" s="14">
        <f t="shared" si="161"/>
        <v>0</v>
      </c>
    </row>
    <row r="132" spans="1:25" s="7" customFormat="1" ht="30.75" customHeight="1" x14ac:dyDescent="0.2">
      <c r="A132" s="15"/>
      <c r="B132" s="15"/>
      <c r="C132" s="15"/>
      <c r="D132" s="15">
        <v>6501</v>
      </c>
      <c r="E132" s="17" t="s">
        <v>33</v>
      </c>
      <c r="F132" s="18">
        <f>G132+H132+I132</f>
        <v>14894123</v>
      </c>
      <c r="G132" s="18">
        <f t="shared" ref="G132:I136" si="162">K132+O132+S132+W132</f>
        <v>2713707</v>
      </c>
      <c r="H132" s="18">
        <f t="shared" si="162"/>
        <v>12180416</v>
      </c>
      <c r="I132" s="18">
        <f t="shared" si="162"/>
        <v>0</v>
      </c>
      <c r="J132" s="18">
        <f>K132+L132+M132</f>
        <v>2713707</v>
      </c>
      <c r="K132" s="18">
        <v>2713707</v>
      </c>
      <c r="L132" s="18"/>
      <c r="M132" s="20"/>
      <c r="N132" s="18">
        <f>O132+P132+Q132</f>
        <v>12180416</v>
      </c>
      <c r="O132" s="18"/>
      <c r="P132" s="18">
        <v>12180416</v>
      </c>
      <c r="Q132" s="20"/>
      <c r="R132" s="18">
        <f>S132+T132+U132</f>
        <v>0</v>
      </c>
      <c r="S132" s="18"/>
      <c r="T132" s="18"/>
      <c r="U132" s="20"/>
      <c r="V132" s="18">
        <f>W132+X132+Y132</f>
        <v>0</v>
      </c>
      <c r="W132" s="18"/>
      <c r="X132" s="18"/>
      <c r="Y132" s="20"/>
    </row>
    <row r="133" spans="1:25" s="7" customFormat="1" ht="30.75" customHeight="1" x14ac:dyDescent="0.2">
      <c r="A133" s="15"/>
      <c r="B133" s="15"/>
      <c r="C133" s="15"/>
      <c r="D133" s="15">
        <v>6502</v>
      </c>
      <c r="E133" s="17" t="s">
        <v>34</v>
      </c>
      <c r="F133" s="18">
        <f>G133+H133+I133</f>
        <v>1047924</v>
      </c>
      <c r="G133" s="18">
        <f t="shared" si="162"/>
        <v>398667</v>
      </c>
      <c r="H133" s="18">
        <f t="shared" si="162"/>
        <v>649257</v>
      </c>
      <c r="I133" s="18">
        <f t="shared" si="162"/>
        <v>0</v>
      </c>
      <c r="J133" s="18">
        <f>K133+L133+M133</f>
        <v>398667</v>
      </c>
      <c r="K133" s="18">
        <v>398667</v>
      </c>
      <c r="L133" s="18"/>
      <c r="M133" s="20"/>
      <c r="N133" s="18">
        <f>O133+P133+Q133</f>
        <v>649257</v>
      </c>
      <c r="O133" s="18"/>
      <c r="P133" s="18">
        <v>649257</v>
      </c>
      <c r="Q133" s="20"/>
      <c r="R133" s="18">
        <f>S133+T133+U133</f>
        <v>0</v>
      </c>
      <c r="S133" s="18"/>
      <c r="T133" s="18"/>
      <c r="U133" s="20"/>
      <c r="V133" s="18">
        <f>W133+X133+Y133</f>
        <v>0</v>
      </c>
      <c r="W133" s="18"/>
      <c r="X133" s="18"/>
      <c r="Y133" s="20"/>
    </row>
    <row r="134" spans="1:25" s="7" customFormat="1" ht="30.75" customHeight="1" x14ac:dyDescent="0.2">
      <c r="A134" s="15"/>
      <c r="B134" s="15"/>
      <c r="C134" s="15"/>
      <c r="D134" s="15">
        <v>6503</v>
      </c>
      <c r="E134" s="17" t="s">
        <v>35</v>
      </c>
      <c r="F134" s="18">
        <f>G134+H134+I134</f>
        <v>3528420</v>
      </c>
      <c r="G134" s="18">
        <f t="shared" si="162"/>
        <v>0</v>
      </c>
      <c r="H134" s="18">
        <f t="shared" si="162"/>
        <v>3528420</v>
      </c>
      <c r="I134" s="18">
        <f t="shared" si="162"/>
        <v>0</v>
      </c>
      <c r="J134" s="18">
        <f>K134+L134+M134</f>
        <v>0</v>
      </c>
      <c r="K134" s="18"/>
      <c r="L134" s="18"/>
      <c r="M134" s="20"/>
      <c r="N134" s="18">
        <f>O134+P134+Q134</f>
        <v>3528420</v>
      </c>
      <c r="O134" s="18"/>
      <c r="P134" s="18">
        <v>3528420</v>
      </c>
      <c r="Q134" s="20"/>
      <c r="R134" s="18">
        <f>S134+T134+U134</f>
        <v>0</v>
      </c>
      <c r="S134" s="18"/>
      <c r="T134" s="18"/>
      <c r="U134" s="20"/>
      <c r="V134" s="18">
        <f>W134+X134+Y134</f>
        <v>0</v>
      </c>
      <c r="W134" s="18"/>
      <c r="X134" s="18"/>
      <c r="Y134" s="20"/>
    </row>
    <row r="135" spans="1:25" s="7" customFormat="1" ht="30.75" hidden="1" customHeight="1" x14ac:dyDescent="0.2">
      <c r="A135" s="15"/>
      <c r="B135" s="15"/>
      <c r="C135" s="15"/>
      <c r="D135" s="15">
        <v>6504</v>
      </c>
      <c r="E135" s="17" t="s">
        <v>139</v>
      </c>
      <c r="F135" s="28">
        <f>G135+H135+I135</f>
        <v>0</v>
      </c>
      <c r="G135" s="28">
        <f t="shared" si="162"/>
        <v>0</v>
      </c>
      <c r="H135" s="28">
        <f t="shared" si="162"/>
        <v>0</v>
      </c>
      <c r="I135" s="28">
        <f t="shared" si="162"/>
        <v>0</v>
      </c>
      <c r="J135" s="28">
        <f>K135+L135+M135</f>
        <v>0</v>
      </c>
      <c r="K135" s="18"/>
      <c r="L135" s="18"/>
      <c r="M135" s="20"/>
      <c r="N135" s="28">
        <f>O135+P135+Q135</f>
        <v>0</v>
      </c>
      <c r="O135" s="18"/>
      <c r="P135" s="18"/>
      <c r="Q135" s="20"/>
      <c r="R135" s="28">
        <f>S135+T135+U135</f>
        <v>0</v>
      </c>
      <c r="S135" s="18"/>
      <c r="T135" s="18"/>
      <c r="U135" s="20"/>
      <c r="V135" s="28">
        <f>W135+X135+Y135</f>
        <v>0</v>
      </c>
      <c r="W135" s="18"/>
      <c r="X135" s="18"/>
      <c r="Y135" s="20"/>
    </row>
    <row r="136" spans="1:25" s="7" customFormat="1" ht="30.75" hidden="1" customHeight="1" x14ac:dyDescent="0.2">
      <c r="A136" s="15"/>
      <c r="B136" s="15"/>
      <c r="C136" s="15"/>
      <c r="D136" s="15">
        <v>6505</v>
      </c>
      <c r="E136" s="17" t="s">
        <v>97</v>
      </c>
      <c r="F136" s="28">
        <f>G136+H136+I136</f>
        <v>0</v>
      </c>
      <c r="G136" s="28">
        <f t="shared" si="162"/>
        <v>0</v>
      </c>
      <c r="H136" s="28">
        <f t="shared" si="162"/>
        <v>0</v>
      </c>
      <c r="I136" s="28">
        <f t="shared" si="162"/>
        <v>0</v>
      </c>
      <c r="J136" s="28">
        <f>K136+L136+M136</f>
        <v>0</v>
      </c>
      <c r="K136" s="18"/>
      <c r="L136" s="18"/>
      <c r="M136" s="20"/>
      <c r="N136" s="28">
        <f>O136+P136+Q136</f>
        <v>0</v>
      </c>
      <c r="O136" s="18"/>
      <c r="P136" s="18"/>
      <c r="Q136" s="20"/>
      <c r="R136" s="28">
        <f>S136+T136+U136</f>
        <v>0</v>
      </c>
      <c r="S136" s="18"/>
      <c r="T136" s="18"/>
      <c r="U136" s="20"/>
      <c r="V136" s="28">
        <f>W136+X136+Y136</f>
        <v>0</v>
      </c>
      <c r="W136" s="18"/>
      <c r="X136" s="18"/>
      <c r="Y136" s="20"/>
    </row>
    <row r="137" spans="1:25" s="155" customFormat="1" ht="30.75" customHeight="1" x14ac:dyDescent="0.2">
      <c r="A137" s="12"/>
      <c r="B137" s="12"/>
      <c r="C137" s="12">
        <v>6550</v>
      </c>
      <c r="D137" s="12"/>
      <c r="E137" s="13" t="s">
        <v>36</v>
      </c>
      <c r="F137" s="14">
        <f t="shared" ref="F137:Q137" si="163">SUM(F138:F141)</f>
        <v>80095000</v>
      </c>
      <c r="G137" s="14">
        <f t="shared" si="163"/>
        <v>0</v>
      </c>
      <c r="H137" s="14">
        <f t="shared" ref="H137:I137" si="164">SUM(H138:H141)</f>
        <v>80095000</v>
      </c>
      <c r="I137" s="14">
        <f t="shared" si="164"/>
        <v>0</v>
      </c>
      <c r="J137" s="14">
        <f>SUM(J138:J141)</f>
        <v>0</v>
      </c>
      <c r="K137" s="14">
        <f t="shared" si="163"/>
        <v>0</v>
      </c>
      <c r="L137" s="14">
        <f t="shared" si="163"/>
        <v>0</v>
      </c>
      <c r="M137" s="14">
        <f t="shared" si="163"/>
        <v>0</v>
      </c>
      <c r="N137" s="14">
        <f>SUM(N138:N141)</f>
        <v>80095000</v>
      </c>
      <c r="O137" s="14">
        <f t="shared" si="163"/>
        <v>0</v>
      </c>
      <c r="P137" s="14">
        <f t="shared" ref="P137" si="165">SUM(P138:P141)</f>
        <v>80095000</v>
      </c>
      <c r="Q137" s="14">
        <f t="shared" si="163"/>
        <v>0</v>
      </c>
      <c r="R137" s="14">
        <f t="shared" ref="R137:U137" si="166">SUM(R138:R141)</f>
        <v>0</v>
      </c>
      <c r="S137" s="14">
        <f t="shared" si="166"/>
        <v>0</v>
      </c>
      <c r="T137" s="14">
        <f t="shared" si="166"/>
        <v>0</v>
      </c>
      <c r="U137" s="14">
        <f t="shared" si="166"/>
        <v>0</v>
      </c>
      <c r="V137" s="14">
        <f t="shared" ref="V137:Y137" si="167">SUM(V138:V141)</f>
        <v>0</v>
      </c>
      <c r="W137" s="14">
        <f t="shared" si="167"/>
        <v>0</v>
      </c>
      <c r="X137" s="14">
        <f t="shared" si="167"/>
        <v>0</v>
      </c>
      <c r="Y137" s="14">
        <f t="shared" si="167"/>
        <v>0</v>
      </c>
    </row>
    <row r="138" spans="1:25" s="7" customFormat="1" ht="30.75" customHeight="1" x14ac:dyDescent="0.2">
      <c r="A138" s="15"/>
      <c r="B138" s="15"/>
      <c r="C138" s="15"/>
      <c r="D138" s="15">
        <v>6551</v>
      </c>
      <c r="E138" s="17" t="s">
        <v>37</v>
      </c>
      <c r="F138" s="18">
        <f>G138+H138+I138</f>
        <v>71145000</v>
      </c>
      <c r="G138" s="18">
        <f t="shared" ref="G138:I141" si="168">K138+O138+S138+W138</f>
        <v>0</v>
      </c>
      <c r="H138" s="18">
        <f t="shared" si="168"/>
        <v>71145000</v>
      </c>
      <c r="I138" s="18">
        <f t="shared" si="168"/>
        <v>0</v>
      </c>
      <c r="J138" s="18">
        <f>K138+L138+M138</f>
        <v>0</v>
      </c>
      <c r="K138" s="18"/>
      <c r="L138" s="18"/>
      <c r="M138" s="20"/>
      <c r="N138" s="18">
        <f>O138+P138+Q138</f>
        <v>71145000</v>
      </c>
      <c r="O138" s="18"/>
      <c r="P138" s="18">
        <v>71145000</v>
      </c>
      <c r="Q138" s="20"/>
      <c r="R138" s="18">
        <f>S138+T138+U138</f>
        <v>0</v>
      </c>
      <c r="S138" s="18"/>
      <c r="T138" s="18"/>
      <c r="U138" s="20"/>
      <c r="V138" s="18">
        <f>W138+X138+Y138</f>
        <v>0</v>
      </c>
      <c r="W138" s="18"/>
      <c r="X138" s="18"/>
      <c r="Y138" s="20"/>
    </row>
    <row r="139" spans="1:25" s="7" customFormat="1" ht="30.75" customHeight="1" x14ac:dyDescent="0.2">
      <c r="A139" s="15"/>
      <c r="B139" s="15"/>
      <c r="C139" s="15"/>
      <c r="D139" s="15">
        <v>6552</v>
      </c>
      <c r="E139" s="17" t="s">
        <v>38</v>
      </c>
      <c r="F139" s="18">
        <f>G139+H139+I139</f>
        <v>2680000</v>
      </c>
      <c r="G139" s="18">
        <f t="shared" si="168"/>
        <v>0</v>
      </c>
      <c r="H139" s="18">
        <f t="shared" si="168"/>
        <v>2680000</v>
      </c>
      <c r="I139" s="18">
        <f t="shared" si="168"/>
        <v>0</v>
      </c>
      <c r="J139" s="18">
        <f>K139+L139+M139</f>
        <v>0</v>
      </c>
      <c r="K139" s="18"/>
      <c r="L139" s="18"/>
      <c r="M139" s="20"/>
      <c r="N139" s="18">
        <f>O139+P139+Q139</f>
        <v>2680000</v>
      </c>
      <c r="O139" s="18"/>
      <c r="P139" s="18">
        <v>2680000</v>
      </c>
      <c r="Q139" s="20"/>
      <c r="R139" s="18">
        <f>S139+T139+U139</f>
        <v>0</v>
      </c>
      <c r="S139" s="18"/>
      <c r="T139" s="18"/>
      <c r="U139" s="20"/>
      <c r="V139" s="18">
        <f>W139+X139+Y139</f>
        <v>0</v>
      </c>
      <c r="W139" s="18"/>
      <c r="X139" s="18"/>
      <c r="Y139" s="20"/>
    </row>
    <row r="140" spans="1:25" s="7" customFormat="1" ht="30.75" hidden="1" customHeight="1" x14ac:dyDescent="0.2">
      <c r="A140" s="15"/>
      <c r="B140" s="15"/>
      <c r="C140" s="15"/>
      <c r="D140" s="15">
        <v>6553</v>
      </c>
      <c r="E140" s="17" t="s">
        <v>39</v>
      </c>
      <c r="F140" s="28">
        <f>G140+H140+I140</f>
        <v>0</v>
      </c>
      <c r="G140" s="28">
        <f t="shared" si="168"/>
        <v>0</v>
      </c>
      <c r="H140" s="28">
        <f t="shared" si="168"/>
        <v>0</v>
      </c>
      <c r="I140" s="28">
        <f t="shared" si="168"/>
        <v>0</v>
      </c>
      <c r="J140" s="28">
        <f>K140+L140+M140</f>
        <v>0</v>
      </c>
      <c r="K140" s="18"/>
      <c r="L140" s="18"/>
      <c r="M140" s="20"/>
      <c r="N140" s="28">
        <f>O140+P140+Q140</f>
        <v>0</v>
      </c>
      <c r="O140" s="18"/>
      <c r="P140" s="18"/>
      <c r="Q140" s="20"/>
      <c r="R140" s="28">
        <f>S140+T140+U140</f>
        <v>0</v>
      </c>
      <c r="S140" s="18"/>
      <c r="T140" s="18"/>
      <c r="U140" s="20"/>
      <c r="V140" s="28">
        <f>W140+X140+Y140</f>
        <v>0</v>
      </c>
      <c r="W140" s="18"/>
      <c r="X140" s="18"/>
      <c r="Y140" s="20"/>
    </row>
    <row r="141" spans="1:25" s="7" customFormat="1" ht="30.75" customHeight="1" x14ac:dyDescent="0.2">
      <c r="A141" s="15"/>
      <c r="B141" s="15"/>
      <c r="C141" s="15"/>
      <c r="D141" s="15">
        <v>6599</v>
      </c>
      <c r="E141" s="17" t="s">
        <v>40</v>
      </c>
      <c r="F141" s="18">
        <f>G141+H141+I141</f>
        <v>6270000</v>
      </c>
      <c r="G141" s="18">
        <f t="shared" si="168"/>
        <v>0</v>
      </c>
      <c r="H141" s="18">
        <f t="shared" si="168"/>
        <v>6270000</v>
      </c>
      <c r="I141" s="18">
        <f t="shared" si="168"/>
        <v>0</v>
      </c>
      <c r="J141" s="18">
        <f>K141+L141+M141</f>
        <v>0</v>
      </c>
      <c r="K141" s="18"/>
      <c r="L141" s="18"/>
      <c r="M141" s="20"/>
      <c r="N141" s="18">
        <f>O141+P141+Q141</f>
        <v>6270000</v>
      </c>
      <c r="O141" s="18"/>
      <c r="P141" s="18">
        <v>6270000</v>
      </c>
      <c r="Q141" s="20"/>
      <c r="R141" s="18">
        <f>S141+T141+U141</f>
        <v>0</v>
      </c>
      <c r="S141" s="18"/>
      <c r="T141" s="18"/>
      <c r="U141" s="20"/>
      <c r="V141" s="18">
        <f>W141+X141+Y141</f>
        <v>0</v>
      </c>
      <c r="W141" s="18"/>
      <c r="X141" s="18"/>
      <c r="Y141" s="20"/>
    </row>
    <row r="142" spans="1:25" s="155" customFormat="1" ht="30.75" customHeight="1" x14ac:dyDescent="0.2">
      <c r="A142" s="12"/>
      <c r="B142" s="12"/>
      <c r="C142" s="12">
        <v>6600</v>
      </c>
      <c r="D142" s="12"/>
      <c r="E142" s="13" t="s">
        <v>41</v>
      </c>
      <c r="F142" s="14">
        <f t="shared" ref="F142:G142" si="169">SUM(F143:F149)</f>
        <v>3772854</v>
      </c>
      <c r="G142" s="14">
        <f t="shared" si="169"/>
        <v>833948</v>
      </c>
      <c r="H142" s="14">
        <f t="shared" ref="H142:I142" si="170">SUM(H143:H149)</f>
        <v>2938906</v>
      </c>
      <c r="I142" s="14">
        <f t="shared" si="170"/>
        <v>0</v>
      </c>
      <c r="J142" s="14">
        <f>SUM(J143:J149)</f>
        <v>833948</v>
      </c>
      <c r="K142" s="14">
        <f t="shared" ref="K142:M142" si="171">SUM(K143:K149)</f>
        <v>833948</v>
      </c>
      <c r="L142" s="14">
        <f t="shared" si="171"/>
        <v>0</v>
      </c>
      <c r="M142" s="14">
        <f t="shared" si="171"/>
        <v>0</v>
      </c>
      <c r="N142" s="14">
        <f>SUM(N143:N149)</f>
        <v>2938906</v>
      </c>
      <c r="O142" s="14">
        <f t="shared" ref="O142:Q142" si="172">SUM(O143:O149)</f>
        <v>0</v>
      </c>
      <c r="P142" s="14">
        <f t="shared" ref="P142" si="173">SUM(P143:P149)</f>
        <v>2938906</v>
      </c>
      <c r="Q142" s="14">
        <f t="shared" si="172"/>
        <v>0</v>
      </c>
      <c r="R142" s="14">
        <f t="shared" ref="R142:U142" si="174">SUM(R143:R149)</f>
        <v>0</v>
      </c>
      <c r="S142" s="14">
        <f t="shared" si="174"/>
        <v>0</v>
      </c>
      <c r="T142" s="14">
        <f t="shared" si="174"/>
        <v>0</v>
      </c>
      <c r="U142" s="14">
        <f t="shared" si="174"/>
        <v>0</v>
      </c>
      <c r="V142" s="14">
        <f t="shared" ref="V142:Y142" si="175">SUM(V143:V149)</f>
        <v>0</v>
      </c>
      <c r="W142" s="14">
        <f t="shared" si="175"/>
        <v>0</v>
      </c>
      <c r="X142" s="14">
        <f t="shared" si="175"/>
        <v>0</v>
      </c>
      <c r="Y142" s="14">
        <f t="shared" si="175"/>
        <v>0</v>
      </c>
    </row>
    <row r="143" spans="1:25" s="7" customFormat="1" ht="37.5" customHeight="1" x14ac:dyDescent="0.2">
      <c r="A143" s="15"/>
      <c r="B143" s="15"/>
      <c r="C143" s="15"/>
      <c r="D143" s="15">
        <v>6601</v>
      </c>
      <c r="E143" s="17" t="s">
        <v>42</v>
      </c>
      <c r="F143" s="18">
        <f t="shared" ref="F143:F149" si="176">G143+H143+I143</f>
        <v>363749</v>
      </c>
      <c r="G143" s="18">
        <f t="shared" ref="G143:I149" si="177">K143+O143+S143+W143</f>
        <v>135948</v>
      </c>
      <c r="H143" s="18">
        <f t="shared" si="177"/>
        <v>227801</v>
      </c>
      <c r="I143" s="18">
        <f t="shared" si="177"/>
        <v>0</v>
      </c>
      <c r="J143" s="18">
        <f t="shared" ref="J143:J149" si="178">K143+L143+M143</f>
        <v>135948</v>
      </c>
      <c r="K143" s="18">
        <v>135948</v>
      </c>
      <c r="L143" s="18"/>
      <c r="M143" s="20"/>
      <c r="N143" s="18">
        <f t="shared" ref="N143:N149" si="179">O143+P143+Q143</f>
        <v>227801</v>
      </c>
      <c r="O143" s="18"/>
      <c r="P143" s="18">
        <v>227801</v>
      </c>
      <c r="Q143" s="20"/>
      <c r="R143" s="18">
        <f t="shared" ref="R143:R149" si="180">S143+T143+U143</f>
        <v>0</v>
      </c>
      <c r="S143" s="18"/>
      <c r="T143" s="18"/>
      <c r="U143" s="20"/>
      <c r="V143" s="18">
        <f t="shared" ref="V143:V149" si="181">W143+X143+Y143</f>
        <v>0</v>
      </c>
      <c r="W143" s="18"/>
      <c r="X143" s="18"/>
      <c r="Y143" s="20"/>
    </row>
    <row r="144" spans="1:25" s="7" customFormat="1" ht="29.25" customHeight="1" x14ac:dyDescent="0.2">
      <c r="A144" s="15"/>
      <c r="B144" s="15"/>
      <c r="C144" s="15"/>
      <c r="D144" s="15">
        <v>6603</v>
      </c>
      <c r="E144" s="17" t="s">
        <v>43</v>
      </c>
      <c r="F144" s="18">
        <f t="shared" si="176"/>
        <v>571428</v>
      </c>
      <c r="G144" s="18">
        <f t="shared" si="177"/>
        <v>0</v>
      </c>
      <c r="H144" s="18">
        <f t="shared" si="177"/>
        <v>571428</v>
      </c>
      <c r="I144" s="18">
        <f t="shared" si="177"/>
        <v>0</v>
      </c>
      <c r="J144" s="18">
        <f t="shared" si="178"/>
        <v>0</v>
      </c>
      <c r="K144" s="18"/>
      <c r="L144" s="18"/>
      <c r="M144" s="20"/>
      <c r="N144" s="18">
        <f t="shared" si="179"/>
        <v>571428</v>
      </c>
      <c r="O144" s="18"/>
      <c r="P144" s="18">
        <v>571428</v>
      </c>
      <c r="Q144" s="20"/>
      <c r="R144" s="18">
        <f t="shared" si="180"/>
        <v>0</v>
      </c>
      <c r="S144" s="18"/>
      <c r="T144" s="18"/>
      <c r="U144" s="20"/>
      <c r="V144" s="18">
        <f t="shared" si="181"/>
        <v>0</v>
      </c>
      <c r="W144" s="18"/>
      <c r="X144" s="18"/>
      <c r="Y144" s="20"/>
    </row>
    <row r="145" spans="1:25" s="7" customFormat="1" ht="37.5" customHeight="1" x14ac:dyDescent="0.2">
      <c r="A145" s="15"/>
      <c r="B145" s="15"/>
      <c r="C145" s="15"/>
      <c r="D145" s="15">
        <v>6605</v>
      </c>
      <c r="E145" s="17" t="s">
        <v>89</v>
      </c>
      <c r="F145" s="18">
        <f t="shared" si="176"/>
        <v>2637677</v>
      </c>
      <c r="G145" s="18">
        <f t="shared" si="177"/>
        <v>498000</v>
      </c>
      <c r="H145" s="18">
        <f t="shared" si="177"/>
        <v>2139677</v>
      </c>
      <c r="I145" s="18">
        <f t="shared" si="177"/>
        <v>0</v>
      </c>
      <c r="J145" s="18">
        <f t="shared" si="178"/>
        <v>498000</v>
      </c>
      <c r="K145" s="18">
        <v>498000</v>
      </c>
      <c r="L145" s="18"/>
      <c r="M145" s="20"/>
      <c r="N145" s="18">
        <f t="shared" si="179"/>
        <v>2139677</v>
      </c>
      <c r="O145" s="18"/>
      <c r="P145" s="18">
        <v>2139677</v>
      </c>
      <c r="Q145" s="20"/>
      <c r="R145" s="18">
        <f t="shared" si="180"/>
        <v>0</v>
      </c>
      <c r="S145" s="18"/>
      <c r="T145" s="18"/>
      <c r="U145" s="20"/>
      <c r="V145" s="18">
        <f t="shared" si="181"/>
        <v>0</v>
      </c>
      <c r="W145" s="18"/>
      <c r="X145" s="18"/>
      <c r="Y145" s="20"/>
    </row>
    <row r="146" spans="1:25" s="7" customFormat="1" ht="27" hidden="1" customHeight="1" x14ac:dyDescent="0.2">
      <c r="A146" s="15"/>
      <c r="B146" s="15"/>
      <c r="C146" s="15"/>
      <c r="D146" s="15">
        <v>6606</v>
      </c>
      <c r="E146" s="17" t="s">
        <v>90</v>
      </c>
      <c r="F146" s="28">
        <f t="shared" si="176"/>
        <v>0</v>
      </c>
      <c r="G146" s="28">
        <f t="shared" si="177"/>
        <v>0</v>
      </c>
      <c r="H146" s="28">
        <f t="shared" si="177"/>
        <v>0</v>
      </c>
      <c r="I146" s="28">
        <f t="shared" si="177"/>
        <v>0</v>
      </c>
      <c r="J146" s="28">
        <f t="shared" si="178"/>
        <v>0</v>
      </c>
      <c r="K146" s="18"/>
      <c r="L146" s="18"/>
      <c r="M146" s="20"/>
      <c r="N146" s="28">
        <f t="shared" si="179"/>
        <v>0</v>
      </c>
      <c r="O146" s="18"/>
      <c r="P146" s="18"/>
      <c r="Q146" s="20"/>
      <c r="R146" s="28">
        <f t="shared" si="180"/>
        <v>0</v>
      </c>
      <c r="S146" s="18"/>
      <c r="T146" s="18"/>
      <c r="U146" s="20"/>
      <c r="V146" s="28">
        <f t="shared" si="181"/>
        <v>0</v>
      </c>
      <c r="W146" s="18"/>
      <c r="X146" s="18"/>
      <c r="Y146" s="20"/>
    </row>
    <row r="147" spans="1:25" s="7" customFormat="1" ht="37.5" hidden="1" customHeight="1" x14ac:dyDescent="0.2">
      <c r="A147" s="15"/>
      <c r="B147" s="15"/>
      <c r="C147" s="15"/>
      <c r="D147" s="15">
        <v>6608</v>
      </c>
      <c r="E147" s="17" t="s">
        <v>143</v>
      </c>
      <c r="F147" s="28">
        <f t="shared" si="176"/>
        <v>0</v>
      </c>
      <c r="G147" s="28">
        <f t="shared" si="177"/>
        <v>0</v>
      </c>
      <c r="H147" s="28">
        <f t="shared" si="177"/>
        <v>0</v>
      </c>
      <c r="I147" s="28">
        <f t="shared" si="177"/>
        <v>0</v>
      </c>
      <c r="J147" s="28">
        <f t="shared" si="178"/>
        <v>0</v>
      </c>
      <c r="K147" s="18"/>
      <c r="L147" s="18"/>
      <c r="M147" s="20"/>
      <c r="N147" s="28">
        <f t="shared" si="179"/>
        <v>0</v>
      </c>
      <c r="O147" s="18"/>
      <c r="P147" s="18"/>
      <c r="Q147" s="20"/>
      <c r="R147" s="28">
        <f t="shared" si="180"/>
        <v>0</v>
      </c>
      <c r="S147" s="18"/>
      <c r="T147" s="18"/>
      <c r="U147" s="20"/>
      <c r="V147" s="28">
        <f t="shared" si="181"/>
        <v>0</v>
      </c>
      <c r="W147" s="18"/>
      <c r="X147" s="18"/>
      <c r="Y147" s="20"/>
    </row>
    <row r="148" spans="1:25" s="7" customFormat="1" ht="22.7" customHeight="1" x14ac:dyDescent="0.2">
      <c r="A148" s="15"/>
      <c r="B148" s="15"/>
      <c r="C148" s="15"/>
      <c r="D148" s="15">
        <v>6618</v>
      </c>
      <c r="E148" s="17" t="s">
        <v>44</v>
      </c>
      <c r="F148" s="18">
        <f t="shared" si="176"/>
        <v>200000</v>
      </c>
      <c r="G148" s="18">
        <f t="shared" si="177"/>
        <v>200000</v>
      </c>
      <c r="H148" s="18">
        <f t="shared" si="177"/>
        <v>0</v>
      </c>
      <c r="I148" s="18">
        <f t="shared" si="177"/>
        <v>0</v>
      </c>
      <c r="J148" s="18">
        <f t="shared" si="178"/>
        <v>200000</v>
      </c>
      <c r="K148" s="18">
        <v>200000</v>
      </c>
      <c r="L148" s="18"/>
      <c r="M148" s="20"/>
      <c r="N148" s="18">
        <f t="shared" si="179"/>
        <v>0</v>
      </c>
      <c r="O148" s="18"/>
      <c r="P148" s="18"/>
      <c r="Q148" s="20"/>
      <c r="R148" s="18">
        <f t="shared" si="180"/>
        <v>0</v>
      </c>
      <c r="S148" s="18"/>
      <c r="T148" s="18"/>
      <c r="U148" s="20"/>
      <c r="V148" s="18">
        <f t="shared" si="181"/>
        <v>0</v>
      </c>
      <c r="W148" s="18"/>
      <c r="X148" s="18"/>
      <c r="Y148" s="20"/>
    </row>
    <row r="149" spans="1:25" s="7" customFormat="1" ht="22.7" hidden="1" customHeight="1" x14ac:dyDescent="0.2">
      <c r="A149" s="15"/>
      <c r="B149" s="15"/>
      <c r="C149" s="15"/>
      <c r="D149" s="15">
        <v>6649</v>
      </c>
      <c r="E149" s="17" t="s">
        <v>86</v>
      </c>
      <c r="F149" s="28">
        <f t="shared" si="176"/>
        <v>0</v>
      </c>
      <c r="G149" s="28">
        <f t="shared" si="177"/>
        <v>0</v>
      </c>
      <c r="H149" s="28">
        <f t="shared" si="177"/>
        <v>0</v>
      </c>
      <c r="I149" s="28">
        <f t="shared" si="177"/>
        <v>0</v>
      </c>
      <c r="J149" s="28">
        <f t="shared" si="178"/>
        <v>0</v>
      </c>
      <c r="K149" s="18"/>
      <c r="L149" s="18"/>
      <c r="M149" s="20"/>
      <c r="N149" s="28">
        <f t="shared" si="179"/>
        <v>0</v>
      </c>
      <c r="O149" s="18"/>
      <c r="P149" s="18"/>
      <c r="Q149" s="20"/>
      <c r="R149" s="28">
        <f t="shared" si="180"/>
        <v>0</v>
      </c>
      <c r="S149" s="18"/>
      <c r="T149" s="18"/>
      <c r="U149" s="20"/>
      <c r="V149" s="28">
        <f t="shared" si="181"/>
        <v>0</v>
      </c>
      <c r="W149" s="18"/>
      <c r="X149" s="18"/>
      <c r="Y149" s="20"/>
    </row>
    <row r="150" spans="1:25" s="155" customFormat="1" ht="22.7" customHeight="1" x14ac:dyDescent="0.2">
      <c r="A150" s="12"/>
      <c r="B150" s="12"/>
      <c r="C150" s="12">
        <v>6650</v>
      </c>
      <c r="D150" s="12"/>
      <c r="E150" s="13" t="s">
        <v>79</v>
      </c>
      <c r="F150" s="14">
        <f t="shared" ref="F150:I150" si="182">SUM(F151:F159)</f>
        <v>1600000</v>
      </c>
      <c r="G150" s="14">
        <f t="shared" si="182"/>
        <v>1600000</v>
      </c>
      <c r="H150" s="14">
        <f t="shared" si="182"/>
        <v>0</v>
      </c>
      <c r="I150" s="14">
        <f t="shared" si="182"/>
        <v>0</v>
      </c>
      <c r="J150" s="14">
        <f t="shared" ref="J150:M150" si="183">SUM(J151:J159)</f>
        <v>1600000</v>
      </c>
      <c r="K150" s="14">
        <f t="shared" si="183"/>
        <v>1600000</v>
      </c>
      <c r="L150" s="14">
        <f t="shared" si="183"/>
        <v>0</v>
      </c>
      <c r="M150" s="14">
        <f t="shared" si="183"/>
        <v>0</v>
      </c>
      <c r="N150" s="14">
        <f t="shared" ref="N150:Q150" si="184">SUM(N151:N159)</f>
        <v>0</v>
      </c>
      <c r="O150" s="14">
        <f t="shared" si="184"/>
        <v>0</v>
      </c>
      <c r="P150" s="14">
        <f t="shared" ref="P150" si="185">SUM(P151:P159)</f>
        <v>0</v>
      </c>
      <c r="Q150" s="14">
        <f t="shared" si="184"/>
        <v>0</v>
      </c>
      <c r="R150" s="14">
        <f t="shared" ref="R150:U150" si="186">SUM(R151:R159)</f>
        <v>0</v>
      </c>
      <c r="S150" s="14">
        <f t="shared" si="186"/>
        <v>0</v>
      </c>
      <c r="T150" s="14">
        <f t="shared" si="186"/>
        <v>0</v>
      </c>
      <c r="U150" s="14">
        <f t="shared" si="186"/>
        <v>0</v>
      </c>
      <c r="V150" s="14">
        <f t="shared" ref="V150:Y150" si="187">SUM(V151:V159)</f>
        <v>0</v>
      </c>
      <c r="W150" s="14">
        <f t="shared" si="187"/>
        <v>0</v>
      </c>
      <c r="X150" s="14">
        <f t="shared" si="187"/>
        <v>0</v>
      </c>
      <c r="Y150" s="14">
        <f t="shared" si="187"/>
        <v>0</v>
      </c>
    </row>
    <row r="151" spans="1:25" s="7" customFormat="1" ht="22.7" hidden="1" customHeight="1" x14ac:dyDescent="0.2">
      <c r="A151" s="15"/>
      <c r="B151" s="15"/>
      <c r="C151" s="15"/>
      <c r="D151" s="15">
        <v>6651</v>
      </c>
      <c r="E151" s="17" t="s">
        <v>144</v>
      </c>
      <c r="F151" s="28">
        <f t="shared" ref="F151:F159" si="188">G151+H151+I151</f>
        <v>0</v>
      </c>
      <c r="G151" s="28">
        <f t="shared" ref="G151:G159" si="189">K151+O151+S151+W151</f>
        <v>0</v>
      </c>
      <c r="H151" s="28">
        <f t="shared" ref="H151:H159" si="190">L151+P151+T151+X151</f>
        <v>0</v>
      </c>
      <c r="I151" s="28">
        <f t="shared" ref="I151:I159" si="191">M151+Q151+U151+Y151</f>
        <v>0</v>
      </c>
      <c r="J151" s="28">
        <f t="shared" ref="J151:J159" si="192">K151+L151+M151</f>
        <v>0</v>
      </c>
      <c r="K151" s="18"/>
      <c r="L151" s="18"/>
      <c r="M151" s="20"/>
      <c r="N151" s="28">
        <f t="shared" ref="N151:N159" si="193">O151+P151+Q151</f>
        <v>0</v>
      </c>
      <c r="O151" s="18"/>
      <c r="P151" s="18"/>
      <c r="Q151" s="20"/>
      <c r="R151" s="28">
        <f t="shared" ref="R151:R159" si="194">S151+T151+U151</f>
        <v>0</v>
      </c>
      <c r="S151" s="18"/>
      <c r="T151" s="18"/>
      <c r="U151" s="20"/>
      <c r="V151" s="28">
        <f t="shared" ref="V151:V159" si="195">W151+X151+Y151</f>
        <v>0</v>
      </c>
      <c r="W151" s="18"/>
      <c r="X151" s="18"/>
      <c r="Y151" s="20"/>
    </row>
    <row r="152" spans="1:25" s="7" customFormat="1" ht="22.7" hidden="1" customHeight="1" x14ac:dyDescent="0.2">
      <c r="A152" s="15"/>
      <c r="B152" s="15"/>
      <c r="C152" s="15"/>
      <c r="D152" s="15">
        <v>6652</v>
      </c>
      <c r="E152" s="17" t="s">
        <v>80</v>
      </c>
      <c r="F152" s="28">
        <f t="shared" si="188"/>
        <v>0</v>
      </c>
      <c r="G152" s="28">
        <f t="shared" si="189"/>
        <v>0</v>
      </c>
      <c r="H152" s="28">
        <f t="shared" si="190"/>
        <v>0</v>
      </c>
      <c r="I152" s="28">
        <f t="shared" si="191"/>
        <v>0</v>
      </c>
      <c r="J152" s="28">
        <f t="shared" si="192"/>
        <v>0</v>
      </c>
      <c r="K152" s="18"/>
      <c r="L152" s="18"/>
      <c r="M152" s="20"/>
      <c r="N152" s="28">
        <f t="shared" si="193"/>
        <v>0</v>
      </c>
      <c r="O152" s="18"/>
      <c r="P152" s="18"/>
      <c r="Q152" s="20"/>
      <c r="R152" s="28">
        <f t="shared" si="194"/>
        <v>0</v>
      </c>
      <c r="S152" s="18"/>
      <c r="T152" s="18"/>
      <c r="U152" s="20"/>
      <c r="V152" s="28">
        <f t="shared" si="195"/>
        <v>0</v>
      </c>
      <c r="W152" s="18"/>
      <c r="X152" s="18"/>
      <c r="Y152" s="20"/>
    </row>
    <row r="153" spans="1:25" s="7" customFormat="1" ht="22.7" hidden="1" customHeight="1" x14ac:dyDescent="0.2">
      <c r="A153" s="15"/>
      <c r="B153" s="15"/>
      <c r="C153" s="15"/>
      <c r="D153" s="15">
        <v>6653</v>
      </c>
      <c r="E153" s="17" t="s">
        <v>145</v>
      </c>
      <c r="F153" s="28">
        <f t="shared" si="188"/>
        <v>0</v>
      </c>
      <c r="G153" s="28">
        <f t="shared" si="189"/>
        <v>0</v>
      </c>
      <c r="H153" s="28">
        <f t="shared" si="190"/>
        <v>0</v>
      </c>
      <c r="I153" s="28">
        <f t="shared" si="191"/>
        <v>0</v>
      </c>
      <c r="J153" s="28">
        <f t="shared" si="192"/>
        <v>0</v>
      </c>
      <c r="K153" s="18"/>
      <c r="L153" s="18"/>
      <c r="M153" s="20"/>
      <c r="N153" s="28">
        <f t="shared" si="193"/>
        <v>0</v>
      </c>
      <c r="O153" s="18"/>
      <c r="P153" s="18"/>
      <c r="Q153" s="20"/>
      <c r="R153" s="28">
        <f t="shared" si="194"/>
        <v>0</v>
      </c>
      <c r="S153" s="18"/>
      <c r="T153" s="18"/>
      <c r="U153" s="20"/>
      <c r="V153" s="28">
        <f t="shared" si="195"/>
        <v>0</v>
      </c>
      <c r="W153" s="18"/>
      <c r="X153" s="18"/>
      <c r="Y153" s="20"/>
    </row>
    <row r="154" spans="1:25" s="7" customFormat="1" ht="22.7" hidden="1" customHeight="1" x14ac:dyDescent="0.2">
      <c r="A154" s="15"/>
      <c r="B154" s="15"/>
      <c r="C154" s="15"/>
      <c r="D154" s="15">
        <v>6654</v>
      </c>
      <c r="E154" s="17" t="s">
        <v>103</v>
      </c>
      <c r="F154" s="28">
        <f t="shared" si="188"/>
        <v>0</v>
      </c>
      <c r="G154" s="28">
        <f t="shared" si="189"/>
        <v>0</v>
      </c>
      <c r="H154" s="28">
        <f t="shared" si="190"/>
        <v>0</v>
      </c>
      <c r="I154" s="28">
        <f t="shared" si="191"/>
        <v>0</v>
      </c>
      <c r="J154" s="28">
        <f t="shared" si="192"/>
        <v>0</v>
      </c>
      <c r="K154" s="18"/>
      <c r="L154" s="18"/>
      <c r="M154" s="20"/>
      <c r="N154" s="28">
        <f t="shared" si="193"/>
        <v>0</v>
      </c>
      <c r="O154" s="18"/>
      <c r="P154" s="18"/>
      <c r="Q154" s="20"/>
      <c r="R154" s="28">
        <f t="shared" si="194"/>
        <v>0</v>
      </c>
      <c r="S154" s="18"/>
      <c r="T154" s="18"/>
      <c r="U154" s="20"/>
      <c r="V154" s="28">
        <f t="shared" si="195"/>
        <v>0</v>
      </c>
      <c r="W154" s="18"/>
      <c r="X154" s="18"/>
      <c r="Y154" s="20"/>
    </row>
    <row r="155" spans="1:25" s="7" customFormat="1" ht="22.7" hidden="1" customHeight="1" x14ac:dyDescent="0.2">
      <c r="A155" s="15"/>
      <c r="B155" s="15"/>
      <c r="C155" s="15"/>
      <c r="D155" s="15">
        <v>6655</v>
      </c>
      <c r="E155" s="17" t="s">
        <v>146</v>
      </c>
      <c r="F155" s="28">
        <f t="shared" si="188"/>
        <v>0</v>
      </c>
      <c r="G155" s="28">
        <f t="shared" si="189"/>
        <v>0</v>
      </c>
      <c r="H155" s="28">
        <f t="shared" si="190"/>
        <v>0</v>
      </c>
      <c r="I155" s="28">
        <f t="shared" si="191"/>
        <v>0</v>
      </c>
      <c r="J155" s="28">
        <f t="shared" si="192"/>
        <v>0</v>
      </c>
      <c r="K155" s="18"/>
      <c r="L155" s="18"/>
      <c r="M155" s="20"/>
      <c r="N155" s="28">
        <f t="shared" si="193"/>
        <v>0</v>
      </c>
      <c r="O155" s="18"/>
      <c r="P155" s="18"/>
      <c r="Q155" s="20"/>
      <c r="R155" s="28">
        <f t="shared" si="194"/>
        <v>0</v>
      </c>
      <c r="S155" s="18"/>
      <c r="T155" s="18"/>
      <c r="U155" s="20"/>
      <c r="V155" s="28">
        <f t="shared" si="195"/>
        <v>0</v>
      </c>
      <c r="W155" s="18"/>
      <c r="X155" s="18"/>
      <c r="Y155" s="20"/>
    </row>
    <row r="156" spans="1:25" s="7" customFormat="1" ht="22.7" hidden="1" customHeight="1" x14ac:dyDescent="0.2">
      <c r="A156" s="15"/>
      <c r="B156" s="15"/>
      <c r="C156" s="15"/>
      <c r="D156" s="15">
        <v>6656</v>
      </c>
      <c r="E156" s="17" t="s">
        <v>147</v>
      </c>
      <c r="F156" s="28">
        <f t="shared" si="188"/>
        <v>0</v>
      </c>
      <c r="G156" s="28">
        <f t="shared" si="189"/>
        <v>0</v>
      </c>
      <c r="H156" s="28">
        <f t="shared" si="190"/>
        <v>0</v>
      </c>
      <c r="I156" s="28">
        <f t="shared" si="191"/>
        <v>0</v>
      </c>
      <c r="J156" s="28">
        <f t="shared" si="192"/>
        <v>0</v>
      </c>
      <c r="K156" s="18"/>
      <c r="L156" s="18"/>
      <c r="M156" s="20"/>
      <c r="N156" s="28">
        <f t="shared" si="193"/>
        <v>0</v>
      </c>
      <c r="O156" s="18"/>
      <c r="P156" s="18"/>
      <c r="Q156" s="20"/>
      <c r="R156" s="28">
        <f t="shared" si="194"/>
        <v>0</v>
      </c>
      <c r="S156" s="18"/>
      <c r="T156" s="18"/>
      <c r="U156" s="20"/>
      <c r="V156" s="28">
        <f t="shared" si="195"/>
        <v>0</v>
      </c>
      <c r="W156" s="18"/>
      <c r="X156" s="18"/>
      <c r="Y156" s="20"/>
    </row>
    <row r="157" spans="1:25" s="7" customFormat="1" ht="22.7" hidden="1" customHeight="1" x14ac:dyDescent="0.2">
      <c r="A157" s="15"/>
      <c r="B157" s="15"/>
      <c r="C157" s="15"/>
      <c r="D157" s="15">
        <v>6657</v>
      </c>
      <c r="E157" s="17" t="s">
        <v>98</v>
      </c>
      <c r="F157" s="28">
        <f t="shared" si="188"/>
        <v>0</v>
      </c>
      <c r="G157" s="28">
        <f t="shared" si="189"/>
        <v>0</v>
      </c>
      <c r="H157" s="28">
        <f t="shared" si="190"/>
        <v>0</v>
      </c>
      <c r="I157" s="28">
        <f t="shared" si="191"/>
        <v>0</v>
      </c>
      <c r="J157" s="28">
        <f t="shared" si="192"/>
        <v>0</v>
      </c>
      <c r="K157" s="18"/>
      <c r="L157" s="18"/>
      <c r="M157" s="20"/>
      <c r="N157" s="28">
        <f t="shared" si="193"/>
        <v>0</v>
      </c>
      <c r="O157" s="18"/>
      <c r="P157" s="18"/>
      <c r="Q157" s="20"/>
      <c r="R157" s="28">
        <f t="shared" si="194"/>
        <v>0</v>
      </c>
      <c r="S157" s="18"/>
      <c r="T157" s="18"/>
      <c r="U157" s="20"/>
      <c r="V157" s="28">
        <f t="shared" si="195"/>
        <v>0</v>
      </c>
      <c r="W157" s="18"/>
      <c r="X157" s="18"/>
      <c r="Y157" s="20"/>
    </row>
    <row r="158" spans="1:25" s="7" customFormat="1" ht="22.7" hidden="1" customHeight="1" x14ac:dyDescent="0.2">
      <c r="A158" s="15"/>
      <c r="B158" s="15"/>
      <c r="C158" s="15"/>
      <c r="D158" s="15">
        <v>6658</v>
      </c>
      <c r="E158" s="17" t="s">
        <v>99</v>
      </c>
      <c r="F158" s="28">
        <f t="shared" si="188"/>
        <v>0</v>
      </c>
      <c r="G158" s="28">
        <f t="shared" si="189"/>
        <v>0</v>
      </c>
      <c r="H158" s="28">
        <f t="shared" si="190"/>
        <v>0</v>
      </c>
      <c r="I158" s="28">
        <f t="shared" si="191"/>
        <v>0</v>
      </c>
      <c r="J158" s="28">
        <f t="shared" si="192"/>
        <v>0</v>
      </c>
      <c r="K158" s="18"/>
      <c r="L158" s="18"/>
      <c r="M158" s="20"/>
      <c r="N158" s="28">
        <f t="shared" si="193"/>
        <v>0</v>
      </c>
      <c r="O158" s="18"/>
      <c r="P158" s="18"/>
      <c r="Q158" s="20"/>
      <c r="R158" s="28">
        <f t="shared" si="194"/>
        <v>0</v>
      </c>
      <c r="S158" s="18"/>
      <c r="T158" s="18"/>
      <c r="U158" s="20"/>
      <c r="V158" s="28">
        <f t="shared" si="195"/>
        <v>0</v>
      </c>
      <c r="W158" s="18"/>
      <c r="X158" s="18"/>
      <c r="Y158" s="20"/>
    </row>
    <row r="159" spans="1:25" s="7" customFormat="1" ht="22.7" customHeight="1" x14ac:dyDescent="0.2">
      <c r="A159" s="15"/>
      <c r="B159" s="15"/>
      <c r="C159" s="15"/>
      <c r="D159" s="15">
        <v>6699</v>
      </c>
      <c r="E159" s="17" t="s">
        <v>100</v>
      </c>
      <c r="F159" s="18">
        <f t="shared" si="188"/>
        <v>1600000</v>
      </c>
      <c r="G159" s="18">
        <f t="shared" si="189"/>
        <v>1600000</v>
      </c>
      <c r="H159" s="18">
        <f t="shared" si="190"/>
        <v>0</v>
      </c>
      <c r="I159" s="18">
        <f t="shared" si="191"/>
        <v>0</v>
      </c>
      <c r="J159" s="18">
        <f t="shared" si="192"/>
        <v>1600000</v>
      </c>
      <c r="K159" s="18">
        <v>1600000</v>
      </c>
      <c r="L159" s="18"/>
      <c r="M159" s="20"/>
      <c r="N159" s="18">
        <f t="shared" si="193"/>
        <v>0</v>
      </c>
      <c r="O159" s="18"/>
      <c r="P159" s="18"/>
      <c r="Q159" s="20"/>
      <c r="R159" s="18">
        <f t="shared" si="194"/>
        <v>0</v>
      </c>
      <c r="S159" s="18"/>
      <c r="T159" s="18"/>
      <c r="U159" s="20"/>
      <c r="V159" s="18">
        <f t="shared" si="195"/>
        <v>0</v>
      </c>
      <c r="W159" s="18"/>
      <c r="X159" s="18"/>
      <c r="Y159" s="20"/>
    </row>
    <row r="160" spans="1:25" s="155" customFormat="1" ht="22.7" customHeight="1" x14ac:dyDescent="0.2">
      <c r="A160" s="12"/>
      <c r="B160" s="12"/>
      <c r="C160" s="12">
        <v>6700</v>
      </c>
      <c r="D160" s="12"/>
      <c r="E160" s="13" t="s">
        <v>45</v>
      </c>
      <c r="F160" s="14">
        <f t="shared" ref="F160:Q160" si="196">SUM(F161:F164)</f>
        <v>1800000</v>
      </c>
      <c r="G160" s="14">
        <f t="shared" si="196"/>
        <v>1000000</v>
      </c>
      <c r="H160" s="14">
        <f t="shared" ref="H160:I160" si="197">SUM(H161:H164)</f>
        <v>800000</v>
      </c>
      <c r="I160" s="14">
        <f t="shared" si="197"/>
        <v>0</v>
      </c>
      <c r="J160" s="14">
        <f>SUM(J161:J164)</f>
        <v>1000000</v>
      </c>
      <c r="K160" s="14">
        <f t="shared" si="196"/>
        <v>1000000</v>
      </c>
      <c r="L160" s="14">
        <f t="shared" si="196"/>
        <v>0</v>
      </c>
      <c r="M160" s="14">
        <f t="shared" si="196"/>
        <v>0</v>
      </c>
      <c r="N160" s="14">
        <f>SUM(N161:N164)</f>
        <v>800000</v>
      </c>
      <c r="O160" s="14">
        <f t="shared" si="196"/>
        <v>0</v>
      </c>
      <c r="P160" s="14">
        <f t="shared" ref="P160" si="198">SUM(P161:P164)</f>
        <v>800000</v>
      </c>
      <c r="Q160" s="14">
        <f t="shared" si="196"/>
        <v>0</v>
      </c>
      <c r="R160" s="14">
        <f t="shared" ref="R160:U160" si="199">SUM(R161:R164)</f>
        <v>0</v>
      </c>
      <c r="S160" s="14">
        <f t="shared" si="199"/>
        <v>0</v>
      </c>
      <c r="T160" s="14">
        <f t="shared" si="199"/>
        <v>0</v>
      </c>
      <c r="U160" s="14">
        <f t="shared" si="199"/>
        <v>0</v>
      </c>
      <c r="V160" s="14">
        <f t="shared" ref="V160:Y160" si="200">SUM(V161:V164)</f>
        <v>0</v>
      </c>
      <c r="W160" s="14">
        <f t="shared" si="200"/>
        <v>0</v>
      </c>
      <c r="X160" s="14">
        <f t="shared" si="200"/>
        <v>0</v>
      </c>
      <c r="Y160" s="14">
        <f t="shared" si="200"/>
        <v>0</v>
      </c>
    </row>
    <row r="161" spans="1:25" s="7" customFormat="1" ht="22.7" hidden="1" customHeight="1" x14ac:dyDescent="0.2">
      <c r="A161" s="15"/>
      <c r="B161" s="15"/>
      <c r="C161" s="15"/>
      <c r="D161" s="15">
        <v>6701</v>
      </c>
      <c r="E161" s="17" t="s">
        <v>102</v>
      </c>
      <c r="F161" s="28">
        <f>G161+H161+I161</f>
        <v>0</v>
      </c>
      <c r="G161" s="28">
        <f t="shared" ref="G161:I164" si="201">K161+O161+S161+W161</f>
        <v>0</v>
      </c>
      <c r="H161" s="28">
        <f t="shared" si="201"/>
        <v>0</v>
      </c>
      <c r="I161" s="28">
        <f t="shared" si="201"/>
        <v>0</v>
      </c>
      <c r="J161" s="28">
        <f>K161+L161+M161</f>
        <v>0</v>
      </c>
      <c r="K161" s="18"/>
      <c r="L161" s="18"/>
      <c r="M161" s="20"/>
      <c r="N161" s="28">
        <f>O161+P161+Q161</f>
        <v>0</v>
      </c>
      <c r="O161" s="18"/>
      <c r="P161" s="18"/>
      <c r="Q161" s="20"/>
      <c r="R161" s="28">
        <f>S161+T161+U161</f>
        <v>0</v>
      </c>
      <c r="S161" s="18"/>
      <c r="T161" s="18"/>
      <c r="U161" s="20"/>
      <c r="V161" s="28">
        <f>W161+X161+Y161</f>
        <v>0</v>
      </c>
      <c r="W161" s="18"/>
      <c r="X161" s="18"/>
      <c r="Y161" s="20"/>
    </row>
    <row r="162" spans="1:25" s="7" customFormat="1" ht="22.7" hidden="1" customHeight="1" x14ac:dyDescent="0.2">
      <c r="A162" s="15"/>
      <c r="B162" s="15"/>
      <c r="C162" s="15"/>
      <c r="D162" s="15">
        <v>6702</v>
      </c>
      <c r="E162" s="17" t="s">
        <v>46</v>
      </c>
      <c r="F162" s="28">
        <f>G162+H162+I162</f>
        <v>0</v>
      </c>
      <c r="G162" s="28">
        <f t="shared" si="201"/>
        <v>0</v>
      </c>
      <c r="H162" s="28">
        <f t="shared" si="201"/>
        <v>0</v>
      </c>
      <c r="I162" s="28">
        <f t="shared" si="201"/>
        <v>0</v>
      </c>
      <c r="J162" s="28">
        <f>K162+L162+M162</f>
        <v>0</v>
      </c>
      <c r="K162" s="18"/>
      <c r="L162" s="18"/>
      <c r="M162" s="20"/>
      <c r="N162" s="28">
        <f>O162+P162+Q162</f>
        <v>0</v>
      </c>
      <c r="O162" s="18"/>
      <c r="P162" s="18"/>
      <c r="Q162" s="20"/>
      <c r="R162" s="28">
        <f>S162+T162+U162</f>
        <v>0</v>
      </c>
      <c r="S162" s="18"/>
      <c r="T162" s="18"/>
      <c r="U162" s="20"/>
      <c r="V162" s="28">
        <f>W162+X162+Y162</f>
        <v>0</v>
      </c>
      <c r="W162" s="18"/>
      <c r="X162" s="18"/>
      <c r="Y162" s="20"/>
    </row>
    <row r="163" spans="1:25" s="7" customFormat="1" ht="22.7" hidden="1" customHeight="1" x14ac:dyDescent="0.2">
      <c r="A163" s="15"/>
      <c r="B163" s="15"/>
      <c r="C163" s="15"/>
      <c r="D163" s="15">
        <v>6703</v>
      </c>
      <c r="E163" s="17" t="s">
        <v>103</v>
      </c>
      <c r="F163" s="28">
        <f>G163+H163+I163</f>
        <v>0</v>
      </c>
      <c r="G163" s="28">
        <f t="shared" si="201"/>
        <v>0</v>
      </c>
      <c r="H163" s="28">
        <f t="shared" si="201"/>
        <v>0</v>
      </c>
      <c r="I163" s="28">
        <f t="shared" si="201"/>
        <v>0</v>
      </c>
      <c r="J163" s="28">
        <f>K163+L163+M163</f>
        <v>0</v>
      </c>
      <c r="K163" s="18"/>
      <c r="L163" s="18"/>
      <c r="M163" s="20"/>
      <c r="N163" s="28">
        <f>O163+P163+Q163</f>
        <v>0</v>
      </c>
      <c r="O163" s="18"/>
      <c r="P163" s="18"/>
      <c r="Q163" s="20"/>
      <c r="R163" s="28">
        <f>S163+T163+U163</f>
        <v>0</v>
      </c>
      <c r="S163" s="18"/>
      <c r="T163" s="18"/>
      <c r="U163" s="20"/>
      <c r="V163" s="28">
        <f>W163+X163+Y163</f>
        <v>0</v>
      </c>
      <c r="W163" s="18"/>
      <c r="X163" s="18"/>
      <c r="Y163" s="20"/>
    </row>
    <row r="164" spans="1:25" s="7" customFormat="1" ht="22.7" customHeight="1" x14ac:dyDescent="0.2">
      <c r="A164" s="15"/>
      <c r="B164" s="15"/>
      <c r="C164" s="15"/>
      <c r="D164" s="15">
        <v>6704</v>
      </c>
      <c r="E164" s="17" t="s">
        <v>47</v>
      </c>
      <c r="F164" s="18">
        <f>G164+H164+I164</f>
        <v>1800000</v>
      </c>
      <c r="G164" s="18">
        <f t="shared" si="201"/>
        <v>1000000</v>
      </c>
      <c r="H164" s="18">
        <f t="shared" si="201"/>
        <v>800000</v>
      </c>
      <c r="I164" s="18">
        <f t="shared" si="201"/>
        <v>0</v>
      </c>
      <c r="J164" s="18">
        <f>K164+L164+M164</f>
        <v>1000000</v>
      </c>
      <c r="K164" s="18">
        <v>1000000</v>
      </c>
      <c r="L164" s="18"/>
      <c r="M164" s="20"/>
      <c r="N164" s="18">
        <f>O164+P164+Q164</f>
        <v>800000</v>
      </c>
      <c r="O164" s="18"/>
      <c r="P164" s="18">
        <v>800000</v>
      </c>
      <c r="Q164" s="20"/>
      <c r="R164" s="18">
        <f>S164+T164+U164</f>
        <v>0</v>
      </c>
      <c r="S164" s="18"/>
      <c r="T164" s="18"/>
      <c r="U164" s="20"/>
      <c r="V164" s="18">
        <f>W164+X164+Y164</f>
        <v>0</v>
      </c>
      <c r="W164" s="18"/>
      <c r="X164" s="18"/>
      <c r="Y164" s="20"/>
    </row>
    <row r="165" spans="1:25" s="155" customFormat="1" ht="22.7" customHeight="1" x14ac:dyDescent="0.2">
      <c r="A165" s="12"/>
      <c r="B165" s="12"/>
      <c r="C165" s="12">
        <v>6750</v>
      </c>
      <c r="D165" s="12"/>
      <c r="E165" s="13" t="s">
        <v>48</v>
      </c>
      <c r="F165" s="14">
        <f t="shared" ref="F165:G165" si="202">SUM(F166:F169)</f>
        <v>60920000</v>
      </c>
      <c r="G165" s="14">
        <f t="shared" si="202"/>
        <v>4074000</v>
      </c>
      <c r="H165" s="14">
        <f t="shared" ref="H165:I165" si="203">SUM(H166:H169)</f>
        <v>56846000</v>
      </c>
      <c r="I165" s="14">
        <f t="shared" si="203"/>
        <v>0</v>
      </c>
      <c r="J165" s="14">
        <f>SUM(J166:J169)</f>
        <v>4074000</v>
      </c>
      <c r="K165" s="14">
        <f t="shared" ref="K165:M165" si="204">SUM(K166:K169)</f>
        <v>4074000</v>
      </c>
      <c r="L165" s="14">
        <f t="shared" si="204"/>
        <v>0</v>
      </c>
      <c r="M165" s="14">
        <f t="shared" si="204"/>
        <v>0</v>
      </c>
      <c r="N165" s="14">
        <f>SUM(N166:N169)</f>
        <v>56846000</v>
      </c>
      <c r="O165" s="14">
        <f t="shared" ref="O165:Q165" si="205">SUM(O166:O169)</f>
        <v>0</v>
      </c>
      <c r="P165" s="14">
        <f t="shared" ref="P165" si="206">SUM(P166:P169)</f>
        <v>56846000</v>
      </c>
      <c r="Q165" s="14">
        <f t="shared" si="205"/>
        <v>0</v>
      </c>
      <c r="R165" s="14">
        <f t="shared" ref="R165:U165" si="207">SUM(R166:R169)</f>
        <v>0</v>
      </c>
      <c r="S165" s="14">
        <f t="shared" si="207"/>
        <v>0</v>
      </c>
      <c r="T165" s="14">
        <f t="shared" si="207"/>
        <v>0</v>
      </c>
      <c r="U165" s="14">
        <f t="shared" si="207"/>
        <v>0</v>
      </c>
      <c r="V165" s="14">
        <f t="shared" ref="V165:Y165" si="208">SUM(V166:V169)</f>
        <v>0</v>
      </c>
      <c r="W165" s="14">
        <f t="shared" si="208"/>
        <v>0</v>
      </c>
      <c r="X165" s="14">
        <f t="shared" si="208"/>
        <v>0</v>
      </c>
      <c r="Y165" s="14">
        <f t="shared" si="208"/>
        <v>0</v>
      </c>
    </row>
    <row r="166" spans="1:25" s="7" customFormat="1" ht="22.7" customHeight="1" x14ac:dyDescent="0.2">
      <c r="A166" s="15"/>
      <c r="B166" s="15"/>
      <c r="C166" s="15"/>
      <c r="D166" s="15">
        <v>6751</v>
      </c>
      <c r="E166" s="17" t="s">
        <v>49</v>
      </c>
      <c r="F166" s="18">
        <f>G166+H166+I166</f>
        <v>9720000</v>
      </c>
      <c r="G166" s="18">
        <f t="shared" ref="G166:I169" si="209">K166+O166+S166+W166</f>
        <v>0</v>
      </c>
      <c r="H166" s="18">
        <f t="shared" si="209"/>
        <v>9720000</v>
      </c>
      <c r="I166" s="18">
        <f t="shared" si="209"/>
        <v>0</v>
      </c>
      <c r="J166" s="18">
        <f>K166+L166+M166</f>
        <v>0</v>
      </c>
      <c r="K166" s="18"/>
      <c r="L166" s="18"/>
      <c r="M166" s="20"/>
      <c r="N166" s="18">
        <f>O166+P166+Q166</f>
        <v>9720000</v>
      </c>
      <c r="O166" s="18"/>
      <c r="P166" s="18">
        <v>9720000</v>
      </c>
      <c r="Q166" s="20"/>
      <c r="R166" s="18">
        <f>S166+T166+U166</f>
        <v>0</v>
      </c>
      <c r="S166" s="18"/>
      <c r="T166" s="18"/>
      <c r="U166" s="20"/>
      <c r="V166" s="18">
        <f>W166+X166+Y166</f>
        <v>0</v>
      </c>
      <c r="W166" s="18"/>
      <c r="X166" s="18"/>
      <c r="Y166" s="20"/>
    </row>
    <row r="167" spans="1:25" s="7" customFormat="1" ht="22.7" customHeight="1" x14ac:dyDescent="0.2">
      <c r="A167" s="15"/>
      <c r="B167" s="15"/>
      <c r="C167" s="15"/>
      <c r="D167" s="15">
        <v>6754</v>
      </c>
      <c r="E167" s="17" t="s">
        <v>149</v>
      </c>
      <c r="F167" s="18">
        <f>G167+H167+I167</f>
        <v>39366000</v>
      </c>
      <c r="G167" s="18">
        <f t="shared" si="209"/>
        <v>1050000</v>
      </c>
      <c r="H167" s="18">
        <f t="shared" si="209"/>
        <v>38316000</v>
      </c>
      <c r="I167" s="18">
        <f t="shared" si="209"/>
        <v>0</v>
      </c>
      <c r="J167" s="18">
        <f>K167+L167+M167</f>
        <v>1050000</v>
      </c>
      <c r="K167" s="18">
        <v>1050000</v>
      </c>
      <c r="L167" s="18"/>
      <c r="M167" s="20"/>
      <c r="N167" s="18">
        <f>O167+P167+Q167</f>
        <v>38316000</v>
      </c>
      <c r="O167" s="18"/>
      <c r="P167" s="18">
        <v>38316000</v>
      </c>
      <c r="Q167" s="20"/>
      <c r="R167" s="18">
        <f>S167+T167+U167</f>
        <v>0</v>
      </c>
      <c r="S167" s="18"/>
      <c r="T167" s="18"/>
      <c r="U167" s="20"/>
      <c r="V167" s="18">
        <f>W167+X167+Y167</f>
        <v>0</v>
      </c>
      <c r="W167" s="18"/>
      <c r="X167" s="18"/>
      <c r="Y167" s="20"/>
    </row>
    <row r="168" spans="1:25" s="7" customFormat="1" ht="22.7" customHeight="1" x14ac:dyDescent="0.2">
      <c r="A168" s="15"/>
      <c r="B168" s="15"/>
      <c r="C168" s="15"/>
      <c r="D168" s="15">
        <v>6757</v>
      </c>
      <c r="E168" s="17" t="s">
        <v>50</v>
      </c>
      <c r="F168" s="18">
        <f>G168+H168+I168</f>
        <v>3024000</v>
      </c>
      <c r="G168" s="18">
        <f t="shared" si="209"/>
        <v>3024000</v>
      </c>
      <c r="H168" s="18">
        <f t="shared" si="209"/>
        <v>0</v>
      </c>
      <c r="I168" s="18">
        <f t="shared" si="209"/>
        <v>0</v>
      </c>
      <c r="J168" s="18">
        <f>K168+L168+M168</f>
        <v>3024000</v>
      </c>
      <c r="K168" s="18">
        <v>3024000</v>
      </c>
      <c r="L168" s="18"/>
      <c r="M168" s="20"/>
      <c r="N168" s="18">
        <f>O168+P168+Q168</f>
        <v>0</v>
      </c>
      <c r="O168" s="18"/>
      <c r="P168" s="18"/>
      <c r="Q168" s="20"/>
      <c r="R168" s="18">
        <f>S168+T168+U168</f>
        <v>0</v>
      </c>
      <c r="S168" s="18"/>
      <c r="T168" s="18"/>
      <c r="U168" s="20"/>
      <c r="V168" s="18">
        <f>W168+X168+Y168</f>
        <v>0</v>
      </c>
      <c r="W168" s="18"/>
      <c r="X168" s="18"/>
      <c r="Y168" s="20"/>
    </row>
    <row r="169" spans="1:25" s="7" customFormat="1" ht="22.7" customHeight="1" x14ac:dyDescent="0.2">
      <c r="A169" s="15"/>
      <c r="B169" s="15"/>
      <c r="C169" s="15"/>
      <c r="D169" s="15">
        <v>6799</v>
      </c>
      <c r="E169" s="17" t="s">
        <v>81</v>
      </c>
      <c r="F169" s="18">
        <f>G169+H169+I169</f>
        <v>8810000</v>
      </c>
      <c r="G169" s="18">
        <f t="shared" si="209"/>
        <v>0</v>
      </c>
      <c r="H169" s="18">
        <f t="shared" si="209"/>
        <v>8810000</v>
      </c>
      <c r="I169" s="18">
        <f t="shared" si="209"/>
        <v>0</v>
      </c>
      <c r="J169" s="18">
        <f>K169+L169+M169</f>
        <v>0</v>
      </c>
      <c r="K169" s="18"/>
      <c r="L169" s="18"/>
      <c r="M169" s="20"/>
      <c r="N169" s="18">
        <f>O169+P169+Q169</f>
        <v>8810000</v>
      </c>
      <c r="O169" s="18"/>
      <c r="P169" s="18">
        <v>8810000</v>
      </c>
      <c r="Q169" s="20"/>
      <c r="R169" s="18">
        <f>S169+T169+U169</f>
        <v>0</v>
      </c>
      <c r="S169" s="18"/>
      <c r="T169" s="18"/>
      <c r="U169" s="20"/>
      <c r="V169" s="18">
        <f>W169+X169+Y169</f>
        <v>0</v>
      </c>
      <c r="W169" s="18"/>
      <c r="X169" s="18"/>
      <c r="Y169" s="20"/>
    </row>
    <row r="170" spans="1:25" s="155" customFormat="1" ht="48.75" customHeight="1" x14ac:dyDescent="0.2">
      <c r="A170" s="12"/>
      <c r="B170" s="12"/>
      <c r="C170" s="12">
        <v>6900</v>
      </c>
      <c r="D170" s="12"/>
      <c r="E170" s="13" t="s">
        <v>51</v>
      </c>
      <c r="F170" s="14">
        <f t="shared" ref="F170:Q170" si="210">SUM(F171:F175)</f>
        <v>12976000</v>
      </c>
      <c r="G170" s="14">
        <f t="shared" si="210"/>
        <v>9126000</v>
      </c>
      <c r="H170" s="14">
        <f t="shared" si="210"/>
        <v>3850000</v>
      </c>
      <c r="I170" s="14">
        <f t="shared" si="210"/>
        <v>0</v>
      </c>
      <c r="J170" s="14">
        <f t="shared" si="210"/>
        <v>9126000</v>
      </c>
      <c r="K170" s="14">
        <f t="shared" si="210"/>
        <v>9126000</v>
      </c>
      <c r="L170" s="14">
        <f t="shared" si="210"/>
        <v>0</v>
      </c>
      <c r="M170" s="14">
        <f t="shared" si="210"/>
        <v>0</v>
      </c>
      <c r="N170" s="14">
        <f t="shared" si="210"/>
        <v>3850000</v>
      </c>
      <c r="O170" s="14">
        <f t="shared" si="210"/>
        <v>0</v>
      </c>
      <c r="P170" s="14">
        <f t="shared" ref="P170" si="211">SUM(P171:P175)</f>
        <v>3850000</v>
      </c>
      <c r="Q170" s="14">
        <f t="shared" si="210"/>
        <v>0</v>
      </c>
      <c r="R170" s="14">
        <f t="shared" ref="R170:U170" si="212">SUM(R171:R175)</f>
        <v>0</v>
      </c>
      <c r="S170" s="14">
        <f t="shared" si="212"/>
        <v>0</v>
      </c>
      <c r="T170" s="14">
        <f t="shared" si="212"/>
        <v>0</v>
      </c>
      <c r="U170" s="14">
        <f t="shared" si="212"/>
        <v>0</v>
      </c>
      <c r="V170" s="14">
        <f t="shared" ref="V170:Y170" si="213">SUM(V171:V175)</f>
        <v>0</v>
      </c>
      <c r="W170" s="14">
        <f t="shared" si="213"/>
        <v>0</v>
      </c>
      <c r="X170" s="14">
        <f t="shared" si="213"/>
        <v>0</v>
      </c>
      <c r="Y170" s="14">
        <f t="shared" si="213"/>
        <v>0</v>
      </c>
    </row>
    <row r="171" spans="1:25" s="7" customFormat="1" ht="31.7" customHeight="1" x14ac:dyDescent="0.2">
      <c r="A171" s="15"/>
      <c r="B171" s="15"/>
      <c r="C171" s="15"/>
      <c r="D171" s="15">
        <v>6905</v>
      </c>
      <c r="E171" s="17" t="s">
        <v>155</v>
      </c>
      <c r="F171" s="18">
        <f>G171+H171+I171</f>
        <v>9126000</v>
      </c>
      <c r="G171" s="18">
        <f t="shared" ref="G171:I175" si="214">K171+O171+S171+W171</f>
        <v>9126000</v>
      </c>
      <c r="H171" s="18">
        <f t="shared" si="214"/>
        <v>0</v>
      </c>
      <c r="I171" s="18">
        <f t="shared" si="214"/>
        <v>0</v>
      </c>
      <c r="J171" s="18">
        <f>K171+L171+M171</f>
        <v>9126000</v>
      </c>
      <c r="K171" s="18">
        <v>9126000</v>
      </c>
      <c r="L171" s="18"/>
      <c r="M171" s="20"/>
      <c r="N171" s="18">
        <f>O171+P171+Q171</f>
        <v>0</v>
      </c>
      <c r="O171" s="18"/>
      <c r="P171" s="18"/>
      <c r="Q171" s="20"/>
      <c r="R171" s="18">
        <f>S171+T171+U171</f>
        <v>0</v>
      </c>
      <c r="S171" s="18"/>
      <c r="T171" s="18"/>
      <c r="U171" s="20"/>
      <c r="V171" s="18">
        <f>W171+X171+Y171</f>
        <v>0</v>
      </c>
      <c r="W171" s="18"/>
      <c r="X171" s="18"/>
      <c r="Y171" s="20"/>
    </row>
    <row r="172" spans="1:25" s="7" customFormat="1" ht="31.7" customHeight="1" x14ac:dyDescent="0.2">
      <c r="A172" s="15"/>
      <c r="B172" s="15"/>
      <c r="C172" s="15"/>
      <c r="D172" s="15">
        <v>6912</v>
      </c>
      <c r="E172" s="17" t="s">
        <v>53</v>
      </c>
      <c r="F172" s="18">
        <f>G172+H172+I172</f>
        <v>1600000</v>
      </c>
      <c r="G172" s="18">
        <f t="shared" si="214"/>
        <v>0</v>
      </c>
      <c r="H172" s="18">
        <f t="shared" si="214"/>
        <v>1600000</v>
      </c>
      <c r="I172" s="18">
        <f t="shared" si="214"/>
        <v>0</v>
      </c>
      <c r="J172" s="18">
        <f>K172+L172+M172</f>
        <v>0</v>
      </c>
      <c r="K172" s="18"/>
      <c r="L172" s="18"/>
      <c r="M172" s="20"/>
      <c r="N172" s="18">
        <f>O172+P172+Q172</f>
        <v>1600000</v>
      </c>
      <c r="O172" s="18"/>
      <c r="P172" s="18">
        <v>1600000</v>
      </c>
      <c r="Q172" s="20"/>
      <c r="R172" s="18">
        <f>S172+T172+U172</f>
        <v>0</v>
      </c>
      <c r="S172" s="18"/>
      <c r="T172" s="18"/>
      <c r="U172" s="20"/>
      <c r="V172" s="18">
        <f>W172+X172+Y172</f>
        <v>0</v>
      </c>
      <c r="W172" s="18"/>
      <c r="X172" s="18"/>
      <c r="Y172" s="20"/>
    </row>
    <row r="173" spans="1:25" s="7" customFormat="1" ht="31.7" customHeight="1" x14ac:dyDescent="0.2">
      <c r="A173" s="15"/>
      <c r="B173" s="15"/>
      <c r="C173" s="15"/>
      <c r="D173" s="15">
        <v>6913</v>
      </c>
      <c r="E173" s="17" t="s">
        <v>54</v>
      </c>
      <c r="F173" s="18">
        <f>G173+H173+I173</f>
        <v>2250000</v>
      </c>
      <c r="G173" s="18">
        <f t="shared" si="214"/>
        <v>0</v>
      </c>
      <c r="H173" s="18">
        <f t="shared" si="214"/>
        <v>2250000</v>
      </c>
      <c r="I173" s="18">
        <f t="shared" si="214"/>
        <v>0</v>
      </c>
      <c r="J173" s="18">
        <f>K173+L173+M173</f>
        <v>0</v>
      </c>
      <c r="K173" s="18"/>
      <c r="L173" s="18"/>
      <c r="M173" s="20"/>
      <c r="N173" s="18">
        <f>O173+P173+Q173</f>
        <v>2250000</v>
      </c>
      <c r="O173" s="18"/>
      <c r="P173" s="18">
        <v>2250000</v>
      </c>
      <c r="Q173" s="20"/>
      <c r="R173" s="18">
        <f>S173+T173+U173</f>
        <v>0</v>
      </c>
      <c r="S173" s="18"/>
      <c r="T173" s="18"/>
      <c r="U173" s="20"/>
      <c r="V173" s="18">
        <f>W173+X173+Y173</f>
        <v>0</v>
      </c>
      <c r="W173" s="18"/>
      <c r="X173" s="18"/>
      <c r="Y173" s="20"/>
    </row>
    <row r="174" spans="1:25" s="7" customFormat="1" ht="31.7" hidden="1" customHeight="1" x14ac:dyDescent="0.2">
      <c r="A174" s="15"/>
      <c r="B174" s="15"/>
      <c r="C174" s="15"/>
      <c r="D174" s="15">
        <v>6921</v>
      </c>
      <c r="E174" s="17" t="s">
        <v>55</v>
      </c>
      <c r="F174" s="28">
        <f>G174+H174+I174</f>
        <v>0</v>
      </c>
      <c r="G174" s="28">
        <f t="shared" si="214"/>
        <v>0</v>
      </c>
      <c r="H174" s="28">
        <f t="shared" si="214"/>
        <v>0</v>
      </c>
      <c r="I174" s="28">
        <f t="shared" si="214"/>
        <v>0</v>
      </c>
      <c r="J174" s="28">
        <f>K174+L174+M174</f>
        <v>0</v>
      </c>
      <c r="K174" s="18"/>
      <c r="L174" s="18"/>
      <c r="M174" s="20"/>
      <c r="N174" s="28">
        <f>O174+P174+Q174</f>
        <v>0</v>
      </c>
      <c r="O174" s="18"/>
      <c r="P174" s="18"/>
      <c r="Q174" s="20"/>
      <c r="R174" s="28">
        <f>S174+T174+U174</f>
        <v>0</v>
      </c>
      <c r="S174" s="18"/>
      <c r="T174" s="18"/>
      <c r="U174" s="20"/>
      <c r="V174" s="28">
        <f>W174+X174+Y174</f>
        <v>0</v>
      </c>
      <c r="W174" s="18"/>
      <c r="X174" s="18"/>
      <c r="Y174" s="20"/>
    </row>
    <row r="175" spans="1:25" s="7" customFormat="1" ht="31.7" hidden="1" customHeight="1" x14ac:dyDescent="0.2">
      <c r="A175" s="15"/>
      <c r="B175" s="15"/>
      <c r="C175" s="15"/>
      <c r="D175" s="15">
        <v>6949</v>
      </c>
      <c r="E175" s="17" t="s">
        <v>160</v>
      </c>
      <c r="F175" s="28">
        <f>G175+H175+I175</f>
        <v>0</v>
      </c>
      <c r="G175" s="28">
        <f t="shared" si="214"/>
        <v>0</v>
      </c>
      <c r="H175" s="28">
        <f t="shared" si="214"/>
        <v>0</v>
      </c>
      <c r="I175" s="28">
        <f t="shared" si="214"/>
        <v>0</v>
      </c>
      <c r="J175" s="28">
        <f>K175+L175+M175</f>
        <v>0</v>
      </c>
      <c r="K175" s="18"/>
      <c r="L175" s="18"/>
      <c r="M175" s="20"/>
      <c r="N175" s="28">
        <f>O175+P175+Q175</f>
        <v>0</v>
      </c>
      <c r="O175" s="18"/>
      <c r="P175" s="18"/>
      <c r="Q175" s="20"/>
      <c r="R175" s="28">
        <f>S175+T175+U175</f>
        <v>0</v>
      </c>
      <c r="S175" s="18"/>
      <c r="T175" s="18"/>
      <c r="U175" s="20"/>
      <c r="V175" s="28">
        <f>W175+X175+Y175</f>
        <v>0</v>
      </c>
      <c r="W175" s="18"/>
      <c r="X175" s="18"/>
      <c r="Y175" s="20"/>
    </row>
    <row r="176" spans="1:25" s="155" customFormat="1" ht="27" customHeight="1" x14ac:dyDescent="0.2">
      <c r="A176" s="12"/>
      <c r="B176" s="12"/>
      <c r="C176" s="12">
        <v>7000</v>
      </c>
      <c r="D176" s="12"/>
      <c r="E176" s="13" t="s">
        <v>56</v>
      </c>
      <c r="F176" s="14">
        <f t="shared" ref="F176:I176" si="215">SUM(F177:F178)</f>
        <v>177174214</v>
      </c>
      <c r="G176" s="14">
        <f t="shared" si="215"/>
        <v>221500</v>
      </c>
      <c r="H176" s="14">
        <f t="shared" si="215"/>
        <v>176952714</v>
      </c>
      <c r="I176" s="14">
        <f t="shared" si="215"/>
        <v>0</v>
      </c>
      <c r="J176" s="14">
        <f t="shared" ref="J176:M176" si="216">SUM(J177:J178)</f>
        <v>221500</v>
      </c>
      <c r="K176" s="14">
        <f t="shared" si="216"/>
        <v>221500</v>
      </c>
      <c r="L176" s="14">
        <f t="shared" si="216"/>
        <v>0</v>
      </c>
      <c r="M176" s="14">
        <f t="shared" si="216"/>
        <v>0</v>
      </c>
      <c r="N176" s="14">
        <f t="shared" ref="N176:Q176" si="217">SUM(N177:N178)</f>
        <v>176952714</v>
      </c>
      <c r="O176" s="14">
        <f t="shared" si="217"/>
        <v>0</v>
      </c>
      <c r="P176" s="14">
        <f t="shared" ref="P176" si="218">SUM(P177:P178)</f>
        <v>176952714</v>
      </c>
      <c r="Q176" s="14">
        <f t="shared" si="217"/>
        <v>0</v>
      </c>
      <c r="R176" s="14">
        <f t="shared" ref="R176:U176" si="219">SUM(R177:R178)</f>
        <v>0</v>
      </c>
      <c r="S176" s="14">
        <f t="shared" si="219"/>
        <v>0</v>
      </c>
      <c r="T176" s="14">
        <f t="shared" si="219"/>
        <v>0</v>
      </c>
      <c r="U176" s="14">
        <f t="shared" si="219"/>
        <v>0</v>
      </c>
      <c r="V176" s="14">
        <f t="shared" ref="V176:Y176" si="220">SUM(V177:V178)</f>
        <v>0</v>
      </c>
      <c r="W176" s="14">
        <f t="shared" si="220"/>
        <v>0</v>
      </c>
      <c r="X176" s="14">
        <f t="shared" si="220"/>
        <v>0</v>
      </c>
      <c r="Y176" s="14">
        <f t="shared" si="220"/>
        <v>0</v>
      </c>
    </row>
    <row r="177" spans="1:25" s="7" customFormat="1" ht="24.75" customHeight="1" x14ac:dyDescent="0.2">
      <c r="A177" s="15"/>
      <c r="B177" s="15"/>
      <c r="C177" s="15"/>
      <c r="D177" s="15">
        <v>7001</v>
      </c>
      <c r="E177" s="17" t="s">
        <v>57</v>
      </c>
      <c r="F177" s="18">
        <f>G177+H177+I177</f>
        <v>177174214</v>
      </c>
      <c r="G177" s="18">
        <f t="shared" ref="G177:I178" si="221">K177+O177+S177+W177</f>
        <v>221500</v>
      </c>
      <c r="H177" s="18">
        <f t="shared" si="221"/>
        <v>176952714</v>
      </c>
      <c r="I177" s="18">
        <f t="shared" si="221"/>
        <v>0</v>
      </c>
      <c r="J177" s="18">
        <f>K177+L177+M177</f>
        <v>221500</v>
      </c>
      <c r="K177" s="18">
        <v>221500</v>
      </c>
      <c r="L177" s="18"/>
      <c r="M177" s="20"/>
      <c r="N177" s="18">
        <f>O177+P177+Q177</f>
        <v>176952714</v>
      </c>
      <c r="O177" s="18"/>
      <c r="P177" s="18">
        <v>176952714</v>
      </c>
      <c r="Q177" s="20"/>
      <c r="R177" s="18">
        <f>S177+T177+U177</f>
        <v>0</v>
      </c>
      <c r="S177" s="18"/>
      <c r="T177" s="18"/>
      <c r="U177" s="20"/>
      <c r="V177" s="18">
        <f>W177+X177+Y177</f>
        <v>0</v>
      </c>
      <c r="W177" s="18"/>
      <c r="X177" s="18"/>
      <c r="Y177" s="20"/>
    </row>
    <row r="178" spans="1:25" s="7" customFormat="1" ht="24.75" hidden="1" customHeight="1" x14ac:dyDescent="0.2">
      <c r="A178" s="15"/>
      <c r="B178" s="15"/>
      <c r="C178" s="15"/>
      <c r="D178" s="15">
        <v>7049</v>
      </c>
      <c r="E178" s="17" t="s">
        <v>25</v>
      </c>
      <c r="F178" s="28">
        <f>G178+H178+I178</f>
        <v>0</v>
      </c>
      <c r="G178" s="28">
        <f t="shared" si="221"/>
        <v>0</v>
      </c>
      <c r="H178" s="28">
        <f t="shared" si="221"/>
        <v>0</v>
      </c>
      <c r="I178" s="28">
        <f t="shared" si="221"/>
        <v>0</v>
      </c>
      <c r="J178" s="28">
        <f>K178+L178+M178</f>
        <v>0</v>
      </c>
      <c r="K178" s="18"/>
      <c r="L178" s="18"/>
      <c r="M178" s="20"/>
      <c r="N178" s="28">
        <f>O178+P178+Q178</f>
        <v>0</v>
      </c>
      <c r="O178" s="18"/>
      <c r="P178" s="18"/>
      <c r="Q178" s="20"/>
      <c r="R178" s="28">
        <f>S178+T178+U178</f>
        <v>0</v>
      </c>
      <c r="S178" s="18"/>
      <c r="T178" s="18"/>
      <c r="U178" s="20"/>
      <c r="V178" s="28">
        <f>W178+X178+Y178</f>
        <v>0</v>
      </c>
      <c r="W178" s="18"/>
      <c r="X178" s="18"/>
      <c r="Y178" s="20"/>
    </row>
    <row r="179" spans="1:25" s="155" customFormat="1" ht="24.75" customHeight="1" x14ac:dyDescent="0.2">
      <c r="A179" s="12"/>
      <c r="B179" s="12"/>
      <c r="C179" s="12">
        <v>7750</v>
      </c>
      <c r="D179" s="12"/>
      <c r="E179" s="13" t="s">
        <v>25</v>
      </c>
      <c r="F179" s="14">
        <f t="shared" ref="F179:Q179" si="222">SUM(F180:F182)</f>
        <v>8862100</v>
      </c>
      <c r="G179" s="14">
        <f t="shared" si="222"/>
        <v>3266000</v>
      </c>
      <c r="H179" s="14">
        <f t="shared" si="222"/>
        <v>5596100</v>
      </c>
      <c r="I179" s="14">
        <f t="shared" si="222"/>
        <v>0</v>
      </c>
      <c r="J179" s="14">
        <f t="shared" si="222"/>
        <v>3266000</v>
      </c>
      <c r="K179" s="14">
        <f t="shared" si="222"/>
        <v>3266000</v>
      </c>
      <c r="L179" s="14">
        <f t="shared" si="222"/>
        <v>0</v>
      </c>
      <c r="M179" s="14">
        <f t="shared" si="222"/>
        <v>0</v>
      </c>
      <c r="N179" s="14">
        <f t="shared" si="222"/>
        <v>5596100</v>
      </c>
      <c r="O179" s="14">
        <f t="shared" si="222"/>
        <v>0</v>
      </c>
      <c r="P179" s="14">
        <f t="shared" ref="P179" si="223">SUM(P180:P182)</f>
        <v>5596100</v>
      </c>
      <c r="Q179" s="14">
        <f t="shared" si="222"/>
        <v>0</v>
      </c>
      <c r="R179" s="14">
        <f t="shared" ref="R179:U179" si="224">SUM(R180:R182)</f>
        <v>0</v>
      </c>
      <c r="S179" s="14">
        <f t="shared" si="224"/>
        <v>0</v>
      </c>
      <c r="T179" s="14">
        <f t="shared" si="224"/>
        <v>0</v>
      </c>
      <c r="U179" s="14">
        <f t="shared" si="224"/>
        <v>0</v>
      </c>
      <c r="V179" s="14">
        <f t="shared" ref="V179:Y179" si="225">SUM(V180:V182)</f>
        <v>0</v>
      </c>
      <c r="W179" s="14">
        <f t="shared" si="225"/>
        <v>0</v>
      </c>
      <c r="X179" s="14">
        <f t="shared" si="225"/>
        <v>0</v>
      </c>
      <c r="Y179" s="14">
        <f t="shared" si="225"/>
        <v>0</v>
      </c>
    </row>
    <row r="180" spans="1:25" s="7" customFormat="1" ht="24.75" customHeight="1" x14ac:dyDescent="0.2">
      <c r="A180" s="15"/>
      <c r="B180" s="15"/>
      <c r="C180" s="15"/>
      <c r="D180" s="15">
        <v>7756</v>
      </c>
      <c r="E180" s="17" t="s">
        <v>60</v>
      </c>
      <c r="F180" s="18">
        <f>G180+H180+I180</f>
        <v>842100</v>
      </c>
      <c r="G180" s="18">
        <f t="shared" ref="G180:I182" si="226">K180+O180+S180+W180</f>
        <v>66000</v>
      </c>
      <c r="H180" s="18">
        <f t="shared" si="226"/>
        <v>776100</v>
      </c>
      <c r="I180" s="18">
        <f t="shared" si="226"/>
        <v>0</v>
      </c>
      <c r="J180" s="18">
        <f>K180+L180+M180</f>
        <v>66000</v>
      </c>
      <c r="K180" s="18">
        <v>66000</v>
      </c>
      <c r="L180" s="18"/>
      <c r="M180" s="20"/>
      <c r="N180" s="18">
        <f>O180+P180+Q180</f>
        <v>776100</v>
      </c>
      <c r="O180" s="18"/>
      <c r="P180" s="18">
        <v>776100</v>
      </c>
      <c r="Q180" s="20"/>
      <c r="R180" s="18">
        <f>S180+T180+U180</f>
        <v>0</v>
      </c>
      <c r="S180" s="18"/>
      <c r="T180" s="18"/>
      <c r="U180" s="20"/>
      <c r="V180" s="18">
        <f>W180+X180+Y180</f>
        <v>0</v>
      </c>
      <c r="W180" s="18"/>
      <c r="X180" s="18"/>
      <c r="Y180" s="20"/>
    </row>
    <row r="181" spans="1:25" s="7" customFormat="1" ht="24.75" hidden="1" customHeight="1" x14ac:dyDescent="0.2">
      <c r="A181" s="15"/>
      <c r="B181" s="15"/>
      <c r="C181" s="15"/>
      <c r="D181" s="15" t="s">
        <v>105</v>
      </c>
      <c r="E181" s="17" t="s">
        <v>62</v>
      </c>
      <c r="F181" s="28">
        <f>G181+H181+I181</f>
        <v>0</v>
      </c>
      <c r="G181" s="28">
        <f t="shared" si="226"/>
        <v>0</v>
      </c>
      <c r="H181" s="28">
        <f t="shared" si="226"/>
        <v>0</v>
      </c>
      <c r="I181" s="28">
        <f t="shared" si="226"/>
        <v>0</v>
      </c>
      <c r="J181" s="28">
        <f>K181+L181+M181</f>
        <v>0</v>
      </c>
      <c r="K181" s="18"/>
      <c r="L181" s="18"/>
      <c r="M181" s="20"/>
      <c r="N181" s="28">
        <f>O181+P181+Q181</f>
        <v>0</v>
      </c>
      <c r="O181" s="18"/>
      <c r="P181" s="18"/>
      <c r="Q181" s="20"/>
      <c r="R181" s="28">
        <f>S181+T181+U181</f>
        <v>0</v>
      </c>
      <c r="S181" s="18"/>
      <c r="T181" s="18"/>
      <c r="U181" s="20"/>
      <c r="V181" s="28">
        <f>W181+X181+Y181</f>
        <v>0</v>
      </c>
      <c r="W181" s="18"/>
      <c r="X181" s="18"/>
      <c r="Y181" s="20"/>
    </row>
    <row r="182" spans="1:25" s="7" customFormat="1" ht="24.75" customHeight="1" x14ac:dyDescent="0.2">
      <c r="A182" s="15"/>
      <c r="B182" s="15"/>
      <c r="C182" s="15"/>
      <c r="D182" s="15" t="s">
        <v>109</v>
      </c>
      <c r="E182" s="17" t="s">
        <v>63</v>
      </c>
      <c r="F182" s="18">
        <f>G182+H182+I182</f>
        <v>8020000</v>
      </c>
      <c r="G182" s="18">
        <f t="shared" si="226"/>
        <v>3200000</v>
      </c>
      <c r="H182" s="18">
        <f t="shared" si="226"/>
        <v>4820000</v>
      </c>
      <c r="I182" s="18">
        <f t="shared" si="226"/>
        <v>0</v>
      </c>
      <c r="J182" s="18">
        <f>K182+L182+M182</f>
        <v>3200000</v>
      </c>
      <c r="K182" s="18">
        <v>3200000</v>
      </c>
      <c r="L182" s="18"/>
      <c r="M182" s="20"/>
      <c r="N182" s="18">
        <f>O182+P182+Q182</f>
        <v>4820000</v>
      </c>
      <c r="O182" s="18"/>
      <c r="P182" s="18">
        <v>4820000</v>
      </c>
      <c r="Q182" s="20"/>
      <c r="R182" s="18">
        <f>S182+T182+U182</f>
        <v>0</v>
      </c>
      <c r="S182" s="18"/>
      <c r="T182" s="18"/>
      <c r="U182" s="20"/>
      <c r="V182" s="18">
        <f>W182+X182+Y182</f>
        <v>0</v>
      </c>
      <c r="W182" s="18"/>
      <c r="X182" s="18"/>
      <c r="Y182" s="20"/>
    </row>
    <row r="183" spans="1:25" s="155" customFormat="1" ht="55.5" customHeight="1" x14ac:dyDescent="0.2">
      <c r="A183" s="12"/>
      <c r="B183" s="12"/>
      <c r="C183" s="12">
        <v>7950</v>
      </c>
      <c r="D183" s="12"/>
      <c r="E183" s="13" t="s">
        <v>91</v>
      </c>
      <c r="F183" s="14">
        <f t="shared" ref="F183:Q183" si="227">SUM(F184:F187)</f>
        <v>2054466506</v>
      </c>
      <c r="G183" s="14">
        <f t="shared" si="227"/>
        <v>0</v>
      </c>
      <c r="H183" s="14">
        <f t="shared" ref="H183:I183" si="228">SUM(H184:H187)</f>
        <v>2054466506</v>
      </c>
      <c r="I183" s="14">
        <f t="shared" si="228"/>
        <v>0</v>
      </c>
      <c r="J183" s="14">
        <f>SUM(J184:J187)</f>
        <v>0</v>
      </c>
      <c r="K183" s="14">
        <f t="shared" si="227"/>
        <v>0</v>
      </c>
      <c r="L183" s="14">
        <f t="shared" si="227"/>
        <v>0</v>
      </c>
      <c r="M183" s="14">
        <f t="shared" si="227"/>
        <v>0</v>
      </c>
      <c r="N183" s="14">
        <f>SUM(N184:N187)</f>
        <v>2054466506</v>
      </c>
      <c r="O183" s="14">
        <f t="shared" si="227"/>
        <v>0</v>
      </c>
      <c r="P183" s="14">
        <f t="shared" ref="P183" si="229">SUM(P184:P187)</f>
        <v>2054466506</v>
      </c>
      <c r="Q183" s="14">
        <f t="shared" si="227"/>
        <v>0</v>
      </c>
      <c r="R183" s="14">
        <f t="shared" ref="R183:U183" si="230">SUM(R184:R187)</f>
        <v>0</v>
      </c>
      <c r="S183" s="14">
        <f t="shared" si="230"/>
        <v>0</v>
      </c>
      <c r="T183" s="14">
        <f t="shared" si="230"/>
        <v>0</v>
      </c>
      <c r="U183" s="14">
        <f t="shared" si="230"/>
        <v>0</v>
      </c>
      <c r="V183" s="14">
        <f t="shared" ref="V183:Y183" si="231">SUM(V184:V187)</f>
        <v>0</v>
      </c>
      <c r="W183" s="14">
        <f t="shared" si="231"/>
        <v>0</v>
      </c>
      <c r="X183" s="14">
        <f t="shared" si="231"/>
        <v>0</v>
      </c>
      <c r="Y183" s="14">
        <f t="shared" si="231"/>
        <v>0</v>
      </c>
    </row>
    <row r="184" spans="1:25" s="7" customFormat="1" ht="39.200000000000003" customHeight="1" x14ac:dyDescent="0.2">
      <c r="A184" s="15"/>
      <c r="B184" s="15"/>
      <c r="C184" s="15"/>
      <c r="D184" s="15">
        <v>7951</v>
      </c>
      <c r="E184" s="17" t="s">
        <v>92</v>
      </c>
      <c r="F184" s="18">
        <f>G184+H184+I184</f>
        <v>1335403229</v>
      </c>
      <c r="G184" s="18">
        <f t="shared" ref="G184:I187" si="232">K184+O184+S184+W184</f>
        <v>0</v>
      </c>
      <c r="H184" s="18">
        <f t="shared" si="232"/>
        <v>1335403229</v>
      </c>
      <c r="I184" s="18">
        <f t="shared" si="232"/>
        <v>0</v>
      </c>
      <c r="J184" s="18">
        <f>K184+L184+M184</f>
        <v>0</v>
      </c>
      <c r="K184" s="18"/>
      <c r="L184" s="18"/>
      <c r="M184" s="20"/>
      <c r="N184" s="18">
        <f>O184+P184+Q184</f>
        <v>1335403229</v>
      </c>
      <c r="O184" s="18"/>
      <c r="P184" s="18">
        <v>1335403229</v>
      </c>
      <c r="Q184" s="20"/>
      <c r="R184" s="18">
        <f>S184+T184+U184</f>
        <v>0</v>
      </c>
      <c r="S184" s="18"/>
      <c r="T184" s="18"/>
      <c r="U184" s="20"/>
      <c r="V184" s="18">
        <f>W184+X184+Y184</f>
        <v>0</v>
      </c>
      <c r="W184" s="18"/>
      <c r="X184" s="18"/>
      <c r="Y184" s="20"/>
    </row>
    <row r="185" spans="1:25" s="7" customFormat="1" ht="19.5" customHeight="1" x14ac:dyDescent="0.2">
      <c r="A185" s="15"/>
      <c r="B185" s="15"/>
      <c r="C185" s="15"/>
      <c r="D185" s="15">
        <v>7952</v>
      </c>
      <c r="E185" s="17" t="s">
        <v>93</v>
      </c>
      <c r="F185" s="18">
        <f>G185+H185+I185</f>
        <v>184901985</v>
      </c>
      <c r="G185" s="18">
        <f t="shared" si="232"/>
        <v>0</v>
      </c>
      <c r="H185" s="18">
        <f t="shared" si="232"/>
        <v>184901985</v>
      </c>
      <c r="I185" s="18">
        <f t="shared" si="232"/>
        <v>0</v>
      </c>
      <c r="J185" s="18">
        <f>K185+L185+M185</f>
        <v>0</v>
      </c>
      <c r="K185" s="18"/>
      <c r="L185" s="18"/>
      <c r="M185" s="20"/>
      <c r="N185" s="18">
        <f>O185+P185+Q185</f>
        <v>184901985</v>
      </c>
      <c r="O185" s="18"/>
      <c r="P185" s="18">
        <v>184901985</v>
      </c>
      <c r="Q185" s="20"/>
      <c r="R185" s="18">
        <f>S185+T185+U185</f>
        <v>0</v>
      </c>
      <c r="S185" s="18"/>
      <c r="T185" s="18"/>
      <c r="U185" s="20"/>
      <c r="V185" s="18">
        <f>W185+X185+Y185</f>
        <v>0</v>
      </c>
      <c r="W185" s="18"/>
      <c r="X185" s="18"/>
      <c r="Y185" s="20"/>
    </row>
    <row r="186" spans="1:25" s="7" customFormat="1" ht="19.5" customHeight="1" x14ac:dyDescent="0.2">
      <c r="A186" s="15"/>
      <c r="B186" s="15"/>
      <c r="C186" s="15"/>
      <c r="D186" s="15">
        <v>7953</v>
      </c>
      <c r="E186" s="17" t="s">
        <v>94</v>
      </c>
      <c r="F186" s="18">
        <f>G186+H186+I186</f>
        <v>20544665</v>
      </c>
      <c r="G186" s="18">
        <f t="shared" si="232"/>
        <v>0</v>
      </c>
      <c r="H186" s="18">
        <f t="shared" si="232"/>
        <v>20544665</v>
      </c>
      <c r="I186" s="18">
        <f t="shared" si="232"/>
        <v>0</v>
      </c>
      <c r="J186" s="18">
        <f>K186+L186+M186</f>
        <v>0</v>
      </c>
      <c r="K186" s="18"/>
      <c r="L186" s="18"/>
      <c r="M186" s="20"/>
      <c r="N186" s="18">
        <f>O186+P186+Q186</f>
        <v>20544665</v>
      </c>
      <c r="O186" s="18"/>
      <c r="P186" s="18">
        <v>20544665</v>
      </c>
      <c r="Q186" s="20"/>
      <c r="R186" s="18">
        <f>S186+T186+U186</f>
        <v>0</v>
      </c>
      <c r="S186" s="18"/>
      <c r="T186" s="18"/>
      <c r="U186" s="20"/>
      <c r="V186" s="18">
        <f>W186+X186+Y186</f>
        <v>0</v>
      </c>
      <c r="W186" s="18"/>
      <c r="X186" s="18"/>
      <c r="Y186" s="20"/>
    </row>
    <row r="187" spans="1:25" s="7" customFormat="1" ht="19.5" customHeight="1" x14ac:dyDescent="0.2">
      <c r="A187" s="15"/>
      <c r="B187" s="15"/>
      <c r="C187" s="15"/>
      <c r="D187" s="15">
        <v>7954</v>
      </c>
      <c r="E187" s="17" t="s">
        <v>95</v>
      </c>
      <c r="F187" s="18">
        <f>G187+H187+I187</f>
        <v>513616627</v>
      </c>
      <c r="G187" s="18">
        <f t="shared" si="232"/>
        <v>0</v>
      </c>
      <c r="H187" s="18">
        <f t="shared" si="232"/>
        <v>513616627</v>
      </c>
      <c r="I187" s="18">
        <f t="shared" si="232"/>
        <v>0</v>
      </c>
      <c r="J187" s="18">
        <f>K187+L187+M187</f>
        <v>0</v>
      </c>
      <c r="K187" s="18"/>
      <c r="L187" s="18"/>
      <c r="M187" s="20"/>
      <c r="N187" s="18">
        <f>O187+P187+Q187</f>
        <v>513616627</v>
      </c>
      <c r="O187" s="18"/>
      <c r="P187" s="18">
        <v>513616627</v>
      </c>
      <c r="Q187" s="20"/>
      <c r="R187" s="18">
        <f>S187+T187+U187</f>
        <v>0</v>
      </c>
      <c r="S187" s="18"/>
      <c r="T187" s="18"/>
      <c r="U187" s="20"/>
      <c r="V187" s="18">
        <f>W187+X187+Y187</f>
        <v>0</v>
      </c>
      <c r="W187" s="18"/>
      <c r="X187" s="18"/>
      <c r="Y187" s="20"/>
    </row>
    <row r="188" spans="1:25" s="166" customFormat="1" ht="49.7" customHeight="1" x14ac:dyDescent="0.2">
      <c r="A188" s="163">
        <v>340</v>
      </c>
      <c r="B188" s="163"/>
      <c r="C188" s="163"/>
      <c r="D188" s="163"/>
      <c r="E188" s="164" t="s">
        <v>178</v>
      </c>
      <c r="F188" s="165">
        <f t="shared" ref="F188:Y188" si="233">F189</f>
        <v>1949363481</v>
      </c>
      <c r="G188" s="165">
        <f t="shared" si="233"/>
        <v>1949363481</v>
      </c>
      <c r="H188" s="165">
        <f t="shared" si="233"/>
        <v>0</v>
      </c>
      <c r="I188" s="165">
        <f t="shared" si="233"/>
        <v>0</v>
      </c>
      <c r="J188" s="165">
        <f t="shared" si="233"/>
        <v>0</v>
      </c>
      <c r="K188" s="165">
        <f t="shared" si="233"/>
        <v>0</v>
      </c>
      <c r="L188" s="165">
        <f t="shared" si="233"/>
        <v>0</v>
      </c>
      <c r="M188" s="165">
        <f t="shared" si="233"/>
        <v>0</v>
      </c>
      <c r="N188" s="165">
        <f t="shared" si="233"/>
        <v>0</v>
      </c>
      <c r="O188" s="165">
        <f t="shared" si="233"/>
        <v>0</v>
      </c>
      <c r="P188" s="165">
        <f t="shared" si="233"/>
        <v>0</v>
      </c>
      <c r="Q188" s="165">
        <f t="shared" si="233"/>
        <v>0</v>
      </c>
      <c r="R188" s="165">
        <f t="shared" si="233"/>
        <v>1949363481</v>
      </c>
      <c r="S188" s="165">
        <f t="shared" si="233"/>
        <v>1949363481</v>
      </c>
      <c r="T188" s="165">
        <f t="shared" si="233"/>
        <v>0</v>
      </c>
      <c r="U188" s="165">
        <f t="shared" si="233"/>
        <v>0</v>
      </c>
      <c r="V188" s="165">
        <f t="shared" si="233"/>
        <v>0</v>
      </c>
      <c r="W188" s="165">
        <f t="shared" si="233"/>
        <v>0</v>
      </c>
      <c r="X188" s="165">
        <f t="shared" si="233"/>
        <v>0</v>
      </c>
      <c r="Y188" s="165">
        <f t="shared" si="233"/>
        <v>0</v>
      </c>
    </row>
    <row r="189" spans="1:25" s="159" customFormat="1" ht="24" customHeight="1" x14ac:dyDescent="0.2">
      <c r="A189" s="158"/>
      <c r="B189" s="158">
        <v>341</v>
      </c>
      <c r="C189" s="158"/>
      <c r="D189" s="158"/>
      <c r="E189" s="161" t="s">
        <v>13</v>
      </c>
      <c r="F189" s="162">
        <f t="shared" ref="F189:Y189" si="234">F190+F192+F194+F200+F202+F204+F210+F213+F218+F223+F231+F234+F240+F245+F247+F254+F257+F260+F262+F267</f>
        <v>1949363481</v>
      </c>
      <c r="G189" s="162">
        <f t="shared" si="234"/>
        <v>1949363481</v>
      </c>
      <c r="H189" s="162">
        <f t="shared" si="234"/>
        <v>0</v>
      </c>
      <c r="I189" s="162">
        <f t="shared" si="234"/>
        <v>0</v>
      </c>
      <c r="J189" s="162">
        <f t="shared" si="234"/>
        <v>0</v>
      </c>
      <c r="K189" s="162">
        <f t="shared" si="234"/>
        <v>0</v>
      </c>
      <c r="L189" s="162">
        <f t="shared" si="234"/>
        <v>0</v>
      </c>
      <c r="M189" s="162">
        <f t="shared" si="234"/>
        <v>0</v>
      </c>
      <c r="N189" s="162">
        <f t="shared" si="234"/>
        <v>0</v>
      </c>
      <c r="O189" s="162">
        <f t="shared" si="234"/>
        <v>0</v>
      </c>
      <c r="P189" s="162">
        <f t="shared" si="234"/>
        <v>0</v>
      </c>
      <c r="Q189" s="162">
        <f t="shared" si="234"/>
        <v>0</v>
      </c>
      <c r="R189" s="162">
        <f t="shared" si="234"/>
        <v>1949363481</v>
      </c>
      <c r="S189" s="162">
        <f t="shared" si="234"/>
        <v>1949363481</v>
      </c>
      <c r="T189" s="162">
        <f t="shared" si="234"/>
        <v>0</v>
      </c>
      <c r="U189" s="162">
        <f t="shared" si="234"/>
        <v>0</v>
      </c>
      <c r="V189" s="162">
        <f t="shared" si="234"/>
        <v>0</v>
      </c>
      <c r="W189" s="162">
        <f t="shared" si="234"/>
        <v>0</v>
      </c>
      <c r="X189" s="162">
        <f t="shared" si="234"/>
        <v>0</v>
      </c>
      <c r="Y189" s="162">
        <f t="shared" si="234"/>
        <v>0</v>
      </c>
    </row>
    <row r="190" spans="1:25" s="145" customFormat="1" ht="24" customHeight="1" x14ac:dyDescent="0.2">
      <c r="A190" s="12"/>
      <c r="B190" s="12"/>
      <c r="C190" s="12">
        <v>6000</v>
      </c>
      <c r="D190" s="12"/>
      <c r="E190" s="13" t="s">
        <v>14</v>
      </c>
      <c r="F190" s="14">
        <f t="shared" ref="F190:Y190" si="235">F191</f>
        <v>903826770</v>
      </c>
      <c r="G190" s="14">
        <f t="shared" si="235"/>
        <v>903826770</v>
      </c>
      <c r="H190" s="14">
        <f t="shared" si="235"/>
        <v>0</v>
      </c>
      <c r="I190" s="14">
        <f t="shared" si="235"/>
        <v>0</v>
      </c>
      <c r="J190" s="14">
        <f t="shared" si="235"/>
        <v>0</v>
      </c>
      <c r="K190" s="14">
        <f t="shared" si="235"/>
        <v>0</v>
      </c>
      <c r="L190" s="14">
        <f t="shared" si="235"/>
        <v>0</v>
      </c>
      <c r="M190" s="14">
        <f t="shared" si="235"/>
        <v>0</v>
      </c>
      <c r="N190" s="14">
        <f t="shared" si="235"/>
        <v>0</v>
      </c>
      <c r="O190" s="14">
        <f t="shared" si="235"/>
        <v>0</v>
      </c>
      <c r="P190" s="14">
        <f t="shared" si="235"/>
        <v>0</v>
      </c>
      <c r="Q190" s="14">
        <f t="shared" si="235"/>
        <v>0</v>
      </c>
      <c r="R190" s="14">
        <f t="shared" si="235"/>
        <v>903826770</v>
      </c>
      <c r="S190" s="14">
        <f t="shared" si="235"/>
        <v>903826770</v>
      </c>
      <c r="T190" s="14">
        <f t="shared" si="235"/>
        <v>0</v>
      </c>
      <c r="U190" s="14">
        <f t="shared" si="235"/>
        <v>0</v>
      </c>
      <c r="V190" s="14">
        <f t="shared" si="235"/>
        <v>0</v>
      </c>
      <c r="W190" s="14">
        <f t="shared" si="235"/>
        <v>0</v>
      </c>
      <c r="X190" s="14">
        <f t="shared" si="235"/>
        <v>0</v>
      </c>
      <c r="Y190" s="14">
        <f t="shared" si="235"/>
        <v>0</v>
      </c>
    </row>
    <row r="191" spans="1:25" s="7" customFormat="1" ht="27.75" customHeight="1" x14ac:dyDescent="0.2">
      <c r="A191" s="15"/>
      <c r="B191" s="15"/>
      <c r="C191" s="15"/>
      <c r="D191" s="15">
        <v>6001</v>
      </c>
      <c r="E191" s="17" t="s">
        <v>15</v>
      </c>
      <c r="F191" s="18">
        <f>G191+H191+I191</f>
        <v>903826770</v>
      </c>
      <c r="G191" s="18">
        <f>K191+O191+S191+W191</f>
        <v>903826770</v>
      </c>
      <c r="H191" s="18">
        <f>L191+P191+T191+X191</f>
        <v>0</v>
      </c>
      <c r="I191" s="18">
        <f>M191+Q191+U191+Y191</f>
        <v>0</v>
      </c>
      <c r="J191" s="18">
        <f>K191+L191+M191</f>
        <v>0</v>
      </c>
      <c r="K191" s="18"/>
      <c r="L191" s="18"/>
      <c r="M191" s="20"/>
      <c r="N191" s="18">
        <f>O191+P191+Q191</f>
        <v>0</v>
      </c>
      <c r="O191" s="18"/>
      <c r="P191" s="18"/>
      <c r="Q191" s="20"/>
      <c r="R191" s="18">
        <f>S191+T191+U191</f>
        <v>903826770</v>
      </c>
      <c r="S191" s="18">
        <v>903826770</v>
      </c>
      <c r="T191" s="18"/>
      <c r="U191" s="20"/>
      <c r="V191" s="18">
        <f>W191+X191+Y191</f>
        <v>0</v>
      </c>
      <c r="W191" s="18"/>
      <c r="X191" s="18"/>
      <c r="Y191" s="20"/>
    </row>
    <row r="192" spans="1:25" s="145" customFormat="1" ht="28.5" customHeight="1" x14ac:dyDescent="0.2">
      <c r="A192" s="12"/>
      <c r="B192" s="12"/>
      <c r="C192" s="12">
        <v>6050</v>
      </c>
      <c r="D192" s="12"/>
      <c r="E192" s="13" t="s">
        <v>16</v>
      </c>
      <c r="F192" s="14">
        <f>F193</f>
        <v>44883840</v>
      </c>
      <c r="G192" s="14">
        <f>G193</f>
        <v>44883840</v>
      </c>
      <c r="H192" s="14">
        <f t="shared" ref="H192:I192" si="236">H193</f>
        <v>0</v>
      </c>
      <c r="I192" s="14">
        <f t="shared" si="236"/>
        <v>0</v>
      </c>
      <c r="J192" s="14">
        <f t="shared" ref="J192:Q192" si="237">J193</f>
        <v>0</v>
      </c>
      <c r="K192" s="14">
        <f t="shared" si="237"/>
        <v>0</v>
      </c>
      <c r="L192" s="14">
        <f t="shared" si="237"/>
        <v>0</v>
      </c>
      <c r="M192" s="14">
        <f t="shared" si="237"/>
        <v>0</v>
      </c>
      <c r="N192" s="14">
        <f t="shared" si="237"/>
        <v>0</v>
      </c>
      <c r="O192" s="14">
        <f t="shared" si="237"/>
        <v>0</v>
      </c>
      <c r="P192" s="14">
        <f t="shared" si="237"/>
        <v>0</v>
      </c>
      <c r="Q192" s="14">
        <f t="shared" si="237"/>
        <v>0</v>
      </c>
      <c r="R192" s="14">
        <f t="shared" ref="R192:U192" si="238">R193</f>
        <v>44883840</v>
      </c>
      <c r="S192" s="14">
        <f t="shared" si="238"/>
        <v>44883840</v>
      </c>
      <c r="T192" s="14">
        <f t="shared" si="238"/>
        <v>0</v>
      </c>
      <c r="U192" s="14">
        <f t="shared" si="238"/>
        <v>0</v>
      </c>
      <c r="V192" s="14">
        <f t="shared" ref="V192:Y192" si="239">V193</f>
        <v>0</v>
      </c>
      <c r="W192" s="14">
        <f t="shared" si="239"/>
        <v>0</v>
      </c>
      <c r="X192" s="14">
        <f t="shared" si="239"/>
        <v>0</v>
      </c>
      <c r="Y192" s="14">
        <f t="shared" si="239"/>
        <v>0</v>
      </c>
    </row>
    <row r="193" spans="1:25" s="7" customFormat="1" ht="24.75" customHeight="1" x14ac:dyDescent="0.2">
      <c r="A193" s="15"/>
      <c r="B193" s="15"/>
      <c r="C193" s="15"/>
      <c r="D193" s="15">
        <v>6051</v>
      </c>
      <c r="E193" s="17" t="s">
        <v>16</v>
      </c>
      <c r="F193" s="18">
        <f>G193+H193+I193</f>
        <v>44883840</v>
      </c>
      <c r="G193" s="18">
        <f>K193+O193+S193+W193</f>
        <v>44883840</v>
      </c>
      <c r="H193" s="18">
        <f>L193+P193+T193+X193</f>
        <v>0</v>
      </c>
      <c r="I193" s="18">
        <f>M193+Q193+U193+Y193</f>
        <v>0</v>
      </c>
      <c r="J193" s="18">
        <f>K193+L193+M193</f>
        <v>0</v>
      </c>
      <c r="K193" s="18"/>
      <c r="L193" s="18"/>
      <c r="M193" s="20"/>
      <c r="N193" s="18">
        <f>O193+P193+Q193</f>
        <v>0</v>
      </c>
      <c r="O193" s="18"/>
      <c r="P193" s="18"/>
      <c r="Q193" s="20"/>
      <c r="R193" s="18">
        <f>S193+T193+U193</f>
        <v>44883840</v>
      </c>
      <c r="S193" s="18">
        <v>44883840</v>
      </c>
      <c r="T193" s="18"/>
      <c r="U193" s="20"/>
      <c r="V193" s="18">
        <f>W193+X193+Y193</f>
        <v>0</v>
      </c>
      <c r="W193" s="18"/>
      <c r="X193" s="18"/>
      <c r="Y193" s="20"/>
    </row>
    <row r="194" spans="1:25" s="145" customFormat="1" ht="20.25" customHeight="1" x14ac:dyDescent="0.2">
      <c r="A194" s="12"/>
      <c r="B194" s="12"/>
      <c r="C194" s="12">
        <v>6100</v>
      </c>
      <c r="D194" s="12"/>
      <c r="E194" s="13" t="s">
        <v>17</v>
      </c>
      <c r="F194" s="14">
        <f t="shared" ref="F194:Q194" si="240">SUM(F195:F199)</f>
        <v>342620151</v>
      </c>
      <c r="G194" s="14">
        <f t="shared" si="240"/>
        <v>342620151</v>
      </c>
      <c r="H194" s="14">
        <f t="shared" ref="H194:I194" si="241">SUM(H195:H199)</f>
        <v>0</v>
      </c>
      <c r="I194" s="14">
        <f t="shared" si="241"/>
        <v>0</v>
      </c>
      <c r="J194" s="14">
        <f>SUM(J195:J199)</f>
        <v>0</v>
      </c>
      <c r="K194" s="14">
        <f t="shared" si="240"/>
        <v>0</v>
      </c>
      <c r="L194" s="14">
        <f t="shared" si="240"/>
        <v>0</v>
      </c>
      <c r="M194" s="14">
        <f t="shared" si="240"/>
        <v>0</v>
      </c>
      <c r="N194" s="14">
        <f>SUM(N195:N199)</f>
        <v>0</v>
      </c>
      <c r="O194" s="14">
        <f t="shared" si="240"/>
        <v>0</v>
      </c>
      <c r="P194" s="14">
        <f t="shared" si="240"/>
        <v>0</v>
      </c>
      <c r="Q194" s="14">
        <f t="shared" si="240"/>
        <v>0</v>
      </c>
      <c r="R194" s="14">
        <f t="shared" ref="R194:U194" si="242">SUM(R195:R199)</f>
        <v>342620151</v>
      </c>
      <c r="S194" s="14">
        <f t="shared" si="242"/>
        <v>342620151</v>
      </c>
      <c r="T194" s="14">
        <f t="shared" si="242"/>
        <v>0</v>
      </c>
      <c r="U194" s="14">
        <f t="shared" si="242"/>
        <v>0</v>
      </c>
      <c r="V194" s="14">
        <f t="shared" ref="V194:Y194" si="243">SUM(V195:V199)</f>
        <v>0</v>
      </c>
      <c r="W194" s="14">
        <f t="shared" si="243"/>
        <v>0</v>
      </c>
      <c r="X194" s="14">
        <f t="shared" si="243"/>
        <v>0</v>
      </c>
      <c r="Y194" s="14">
        <f t="shared" si="243"/>
        <v>0</v>
      </c>
    </row>
    <row r="195" spans="1:25" s="7" customFormat="1" ht="20.25" customHeight="1" x14ac:dyDescent="0.2">
      <c r="A195" s="15"/>
      <c r="B195" s="15"/>
      <c r="C195" s="15"/>
      <c r="D195" s="15">
        <v>6101</v>
      </c>
      <c r="E195" s="17" t="s">
        <v>18</v>
      </c>
      <c r="F195" s="18">
        <f>G195+H195+I195</f>
        <v>42588000</v>
      </c>
      <c r="G195" s="18">
        <f t="shared" ref="G195:I199" si="244">K195+O195+S195+W195</f>
        <v>42588000</v>
      </c>
      <c r="H195" s="18">
        <f t="shared" si="244"/>
        <v>0</v>
      </c>
      <c r="I195" s="18">
        <f t="shared" si="244"/>
        <v>0</v>
      </c>
      <c r="J195" s="18">
        <f>K195+L195+M195</f>
        <v>0</v>
      </c>
      <c r="K195" s="18"/>
      <c r="L195" s="18"/>
      <c r="M195" s="20"/>
      <c r="N195" s="18">
        <f>O195+P195+Q195</f>
        <v>0</v>
      </c>
      <c r="O195" s="18"/>
      <c r="P195" s="18"/>
      <c r="Q195" s="20"/>
      <c r="R195" s="18">
        <f>S195+T195+U195</f>
        <v>42588000</v>
      </c>
      <c r="S195" s="18">
        <v>42588000</v>
      </c>
      <c r="T195" s="18"/>
      <c r="U195" s="20"/>
      <c r="V195" s="18">
        <f>W195+X195+Y195</f>
        <v>0</v>
      </c>
      <c r="W195" s="18"/>
      <c r="X195" s="18"/>
      <c r="Y195" s="20"/>
    </row>
    <row r="196" spans="1:25" s="7" customFormat="1" ht="20.25" customHeight="1" x14ac:dyDescent="0.2">
      <c r="A196" s="15"/>
      <c r="B196" s="15"/>
      <c r="C196" s="15"/>
      <c r="D196" s="15">
        <v>6105</v>
      </c>
      <c r="E196" s="17" t="s">
        <v>101</v>
      </c>
      <c r="F196" s="18">
        <f>G196+H196+I196</f>
        <v>13541000</v>
      </c>
      <c r="G196" s="18">
        <f t="shared" si="244"/>
        <v>13541000</v>
      </c>
      <c r="H196" s="18">
        <f t="shared" si="244"/>
        <v>0</v>
      </c>
      <c r="I196" s="18">
        <f t="shared" si="244"/>
        <v>0</v>
      </c>
      <c r="J196" s="18">
        <f>K196+L196+M196</f>
        <v>0</v>
      </c>
      <c r="K196" s="18"/>
      <c r="L196" s="18"/>
      <c r="M196" s="20"/>
      <c r="N196" s="18">
        <f>O196+P196+Q196</f>
        <v>0</v>
      </c>
      <c r="O196" s="18"/>
      <c r="P196" s="18"/>
      <c r="Q196" s="20"/>
      <c r="R196" s="18">
        <f>S196+T196+U196</f>
        <v>13541000</v>
      </c>
      <c r="S196" s="18">
        <v>13541000</v>
      </c>
      <c r="T196" s="18"/>
      <c r="U196" s="20"/>
      <c r="V196" s="18">
        <f>W196+X196+Y196</f>
        <v>0</v>
      </c>
      <c r="W196" s="18"/>
      <c r="X196" s="18"/>
      <c r="Y196" s="20"/>
    </row>
    <row r="197" spans="1:25" s="7" customFormat="1" ht="23.25" customHeight="1" x14ac:dyDescent="0.2">
      <c r="A197" s="15"/>
      <c r="B197" s="15"/>
      <c r="C197" s="15"/>
      <c r="D197" s="15">
        <v>6113</v>
      </c>
      <c r="E197" s="17" t="s">
        <v>19</v>
      </c>
      <c r="F197" s="18">
        <f>G197+H197+I197</f>
        <v>39971880</v>
      </c>
      <c r="G197" s="18">
        <f t="shared" si="244"/>
        <v>39971880</v>
      </c>
      <c r="H197" s="18">
        <f t="shared" si="244"/>
        <v>0</v>
      </c>
      <c r="I197" s="18">
        <f t="shared" si="244"/>
        <v>0</v>
      </c>
      <c r="J197" s="18">
        <f>K197+L197+M197</f>
        <v>0</v>
      </c>
      <c r="K197" s="18"/>
      <c r="L197" s="18"/>
      <c r="M197" s="20"/>
      <c r="N197" s="18">
        <f>O197+P197+Q197</f>
        <v>0</v>
      </c>
      <c r="O197" s="18"/>
      <c r="P197" s="18"/>
      <c r="Q197" s="20"/>
      <c r="R197" s="18">
        <f>S197+T197+U197</f>
        <v>39971880</v>
      </c>
      <c r="S197" s="18">
        <v>39971880</v>
      </c>
      <c r="T197" s="18"/>
      <c r="U197" s="20"/>
      <c r="V197" s="18">
        <f>W197+X197+Y197</f>
        <v>0</v>
      </c>
      <c r="W197" s="18"/>
      <c r="X197" s="18"/>
      <c r="Y197" s="20"/>
    </row>
    <row r="198" spans="1:25" s="7" customFormat="1" ht="23.25" customHeight="1" x14ac:dyDescent="0.2">
      <c r="A198" s="15"/>
      <c r="B198" s="15"/>
      <c r="C198" s="15"/>
      <c r="D198" s="15">
        <v>6115</v>
      </c>
      <c r="E198" s="17" t="s">
        <v>20</v>
      </c>
      <c r="F198" s="18">
        <f>G198+H198+I198</f>
        <v>9682021</v>
      </c>
      <c r="G198" s="18">
        <f t="shared" si="244"/>
        <v>9682021</v>
      </c>
      <c r="H198" s="18">
        <f t="shared" si="244"/>
        <v>0</v>
      </c>
      <c r="I198" s="18">
        <f t="shared" si="244"/>
        <v>0</v>
      </c>
      <c r="J198" s="18">
        <f>K198+L198+M198</f>
        <v>0</v>
      </c>
      <c r="K198" s="18"/>
      <c r="L198" s="18"/>
      <c r="M198" s="20"/>
      <c r="N198" s="18">
        <f>O198+P198+Q198</f>
        <v>0</v>
      </c>
      <c r="O198" s="18"/>
      <c r="P198" s="18"/>
      <c r="Q198" s="20"/>
      <c r="R198" s="18">
        <f>S198+T198+U198</f>
        <v>9682021</v>
      </c>
      <c r="S198" s="18">
        <v>9682021</v>
      </c>
      <c r="T198" s="18"/>
      <c r="U198" s="20"/>
      <c r="V198" s="18">
        <f>W198+X198+Y198</f>
        <v>0</v>
      </c>
      <c r="W198" s="18"/>
      <c r="X198" s="18"/>
      <c r="Y198" s="20"/>
    </row>
    <row r="199" spans="1:25" s="7" customFormat="1" ht="20.25" customHeight="1" x14ac:dyDescent="0.2">
      <c r="A199" s="15"/>
      <c r="B199" s="15"/>
      <c r="C199" s="15"/>
      <c r="D199" s="15">
        <v>6124</v>
      </c>
      <c r="E199" s="17" t="s">
        <v>21</v>
      </c>
      <c r="F199" s="18">
        <f>G199+H199+I199</f>
        <v>236837250</v>
      </c>
      <c r="G199" s="18">
        <f t="shared" si="244"/>
        <v>236837250</v>
      </c>
      <c r="H199" s="18">
        <f t="shared" si="244"/>
        <v>0</v>
      </c>
      <c r="I199" s="18">
        <f t="shared" si="244"/>
        <v>0</v>
      </c>
      <c r="J199" s="18">
        <f>K199+L199+M199</f>
        <v>0</v>
      </c>
      <c r="K199" s="18"/>
      <c r="L199" s="18"/>
      <c r="M199" s="20"/>
      <c r="N199" s="18">
        <f>O199+P199+Q199</f>
        <v>0</v>
      </c>
      <c r="O199" s="18"/>
      <c r="P199" s="18"/>
      <c r="Q199" s="20"/>
      <c r="R199" s="18">
        <f>S199+T199+U199</f>
        <v>236837250</v>
      </c>
      <c r="S199" s="18">
        <v>236837250</v>
      </c>
      <c r="T199" s="18"/>
      <c r="U199" s="20"/>
      <c r="V199" s="18">
        <f>W199+X199+Y199</f>
        <v>0</v>
      </c>
      <c r="W199" s="18"/>
      <c r="X199" s="18"/>
      <c r="Y199" s="20"/>
    </row>
    <row r="200" spans="1:25" s="145" customFormat="1" ht="20.25" customHeight="1" x14ac:dyDescent="0.2">
      <c r="A200" s="12"/>
      <c r="B200" s="12"/>
      <c r="C200" s="12">
        <v>6200</v>
      </c>
      <c r="D200" s="12"/>
      <c r="E200" s="13" t="s">
        <v>22</v>
      </c>
      <c r="F200" s="14">
        <f>F201</f>
        <v>2340000</v>
      </c>
      <c r="G200" s="14">
        <f>G201</f>
        <v>2340000</v>
      </c>
      <c r="H200" s="14">
        <f t="shared" ref="H200:I200" si="245">H201</f>
        <v>0</v>
      </c>
      <c r="I200" s="14">
        <f t="shared" si="245"/>
        <v>0</v>
      </c>
      <c r="J200" s="14">
        <f t="shared" ref="J200:Q200" si="246">J201</f>
        <v>0</v>
      </c>
      <c r="K200" s="14">
        <f t="shared" si="246"/>
        <v>0</v>
      </c>
      <c r="L200" s="14">
        <f t="shared" si="246"/>
        <v>0</v>
      </c>
      <c r="M200" s="14">
        <f t="shared" si="246"/>
        <v>0</v>
      </c>
      <c r="N200" s="14">
        <f t="shared" si="246"/>
        <v>0</v>
      </c>
      <c r="O200" s="14">
        <f t="shared" si="246"/>
        <v>0</v>
      </c>
      <c r="P200" s="14">
        <f t="shared" si="246"/>
        <v>0</v>
      </c>
      <c r="Q200" s="14">
        <f t="shared" si="246"/>
        <v>0</v>
      </c>
      <c r="R200" s="14">
        <f t="shared" ref="R200:U200" si="247">R201</f>
        <v>2340000</v>
      </c>
      <c r="S200" s="14">
        <f t="shared" si="247"/>
        <v>2340000</v>
      </c>
      <c r="T200" s="14">
        <f t="shared" si="247"/>
        <v>0</v>
      </c>
      <c r="U200" s="14">
        <f t="shared" si="247"/>
        <v>0</v>
      </c>
      <c r="V200" s="14">
        <f t="shared" ref="V200:Y200" si="248">V201</f>
        <v>0</v>
      </c>
      <c r="W200" s="14">
        <f t="shared" si="248"/>
        <v>0</v>
      </c>
      <c r="X200" s="14">
        <f t="shared" si="248"/>
        <v>0</v>
      </c>
      <c r="Y200" s="14">
        <f t="shared" si="248"/>
        <v>0</v>
      </c>
    </row>
    <row r="201" spans="1:25" s="7" customFormat="1" ht="20.25" customHeight="1" x14ac:dyDescent="0.2">
      <c r="A201" s="15"/>
      <c r="B201" s="15"/>
      <c r="C201" s="15"/>
      <c r="D201" s="15">
        <v>6201</v>
      </c>
      <c r="E201" s="17" t="s">
        <v>23</v>
      </c>
      <c r="F201" s="18">
        <f>G201+H201+I201</f>
        <v>2340000</v>
      </c>
      <c r="G201" s="18">
        <f>K201+O201+S201+W201</f>
        <v>2340000</v>
      </c>
      <c r="H201" s="18">
        <f>L201+P201+T201+X201</f>
        <v>0</v>
      </c>
      <c r="I201" s="18">
        <f>M201+Q201+U201+Y201</f>
        <v>0</v>
      </c>
      <c r="J201" s="18">
        <f>K201+L201+M201</f>
        <v>0</v>
      </c>
      <c r="K201" s="18"/>
      <c r="L201" s="18"/>
      <c r="M201" s="20"/>
      <c r="N201" s="18">
        <f>O201+P201+Q201</f>
        <v>0</v>
      </c>
      <c r="O201" s="18"/>
      <c r="P201" s="18"/>
      <c r="Q201" s="20"/>
      <c r="R201" s="18">
        <f>S201+T201+U201</f>
        <v>2340000</v>
      </c>
      <c r="S201" s="18">
        <v>2340000</v>
      </c>
      <c r="T201" s="18"/>
      <c r="U201" s="20"/>
      <c r="V201" s="18">
        <f>W201+X201+Y201</f>
        <v>0</v>
      </c>
      <c r="W201" s="18"/>
      <c r="X201" s="18"/>
      <c r="Y201" s="20"/>
    </row>
    <row r="202" spans="1:25" s="145" customFormat="1" ht="20.25" customHeight="1" x14ac:dyDescent="0.2">
      <c r="A202" s="12"/>
      <c r="B202" s="12"/>
      <c r="C202" s="12">
        <v>6250</v>
      </c>
      <c r="D202" s="12"/>
      <c r="E202" s="13" t="s">
        <v>24</v>
      </c>
      <c r="F202" s="14">
        <f>F203</f>
        <v>327938364</v>
      </c>
      <c r="G202" s="14">
        <f>G203</f>
        <v>327938364</v>
      </c>
      <c r="H202" s="14">
        <f t="shared" ref="H202:I202" si="249">H203</f>
        <v>0</v>
      </c>
      <c r="I202" s="14">
        <f t="shared" si="249"/>
        <v>0</v>
      </c>
      <c r="J202" s="14">
        <f t="shared" ref="J202:Q202" si="250">J203</f>
        <v>0</v>
      </c>
      <c r="K202" s="14">
        <f t="shared" si="250"/>
        <v>0</v>
      </c>
      <c r="L202" s="14">
        <f t="shared" si="250"/>
        <v>0</v>
      </c>
      <c r="M202" s="14">
        <f t="shared" si="250"/>
        <v>0</v>
      </c>
      <c r="N202" s="14">
        <f t="shared" si="250"/>
        <v>0</v>
      </c>
      <c r="O202" s="14">
        <f t="shared" si="250"/>
        <v>0</v>
      </c>
      <c r="P202" s="14">
        <f t="shared" si="250"/>
        <v>0</v>
      </c>
      <c r="Q202" s="14">
        <f t="shared" si="250"/>
        <v>0</v>
      </c>
      <c r="R202" s="14">
        <f t="shared" ref="R202:U202" si="251">R203</f>
        <v>327938364</v>
      </c>
      <c r="S202" s="14">
        <f t="shared" si="251"/>
        <v>327938364</v>
      </c>
      <c r="T202" s="14">
        <f t="shared" si="251"/>
        <v>0</v>
      </c>
      <c r="U202" s="14">
        <f t="shared" si="251"/>
        <v>0</v>
      </c>
      <c r="V202" s="14">
        <f t="shared" ref="V202:Y202" si="252">V203</f>
        <v>0</v>
      </c>
      <c r="W202" s="14">
        <f t="shared" si="252"/>
        <v>0</v>
      </c>
      <c r="X202" s="14">
        <f t="shared" si="252"/>
        <v>0</v>
      </c>
      <c r="Y202" s="14">
        <f t="shared" si="252"/>
        <v>0</v>
      </c>
    </row>
    <row r="203" spans="1:25" s="7" customFormat="1" ht="20.25" customHeight="1" x14ac:dyDescent="0.2">
      <c r="A203" s="15"/>
      <c r="B203" s="15"/>
      <c r="C203" s="15"/>
      <c r="D203" s="15">
        <v>6299</v>
      </c>
      <c r="E203" s="17" t="s">
        <v>25</v>
      </c>
      <c r="F203" s="18">
        <f>G203+H203+I203</f>
        <v>327938364</v>
      </c>
      <c r="G203" s="18">
        <f>K203+O203+S203+W203</f>
        <v>327938364</v>
      </c>
      <c r="H203" s="18">
        <f>L203+P203+T203+X203</f>
        <v>0</v>
      </c>
      <c r="I203" s="18">
        <f>M203+Q203+U203+Y203</f>
        <v>0</v>
      </c>
      <c r="J203" s="18">
        <f>K203+L203+M203</f>
        <v>0</v>
      </c>
      <c r="K203" s="18"/>
      <c r="L203" s="18"/>
      <c r="M203" s="20"/>
      <c r="N203" s="18">
        <f>O203+P203+Q203</f>
        <v>0</v>
      </c>
      <c r="O203" s="18"/>
      <c r="P203" s="18"/>
      <c r="Q203" s="20"/>
      <c r="R203" s="18">
        <f>S203+T203+U203</f>
        <v>327938364</v>
      </c>
      <c r="S203" s="18">
        <v>327938364</v>
      </c>
      <c r="T203" s="18"/>
      <c r="U203" s="20"/>
      <c r="V203" s="18">
        <f>W203+X203+Y203</f>
        <v>0</v>
      </c>
      <c r="W203" s="18"/>
      <c r="X203" s="18"/>
      <c r="Y203" s="20"/>
    </row>
    <row r="204" spans="1:25" s="145" customFormat="1" ht="20.25" customHeight="1" x14ac:dyDescent="0.2">
      <c r="A204" s="12"/>
      <c r="B204" s="12"/>
      <c r="C204" s="12">
        <v>6300</v>
      </c>
      <c r="D204" s="12"/>
      <c r="E204" s="13" t="s">
        <v>26</v>
      </c>
      <c r="F204" s="14">
        <f t="shared" ref="F204:Q204" si="253">SUM(F205:F209)</f>
        <v>213803659</v>
      </c>
      <c r="G204" s="14">
        <f t="shared" si="253"/>
        <v>213803659</v>
      </c>
      <c r="H204" s="14">
        <f t="shared" ref="H204:I204" si="254">SUM(H205:H209)</f>
        <v>0</v>
      </c>
      <c r="I204" s="14">
        <f t="shared" si="254"/>
        <v>0</v>
      </c>
      <c r="J204" s="14">
        <f>SUM(J205:J209)</f>
        <v>0</v>
      </c>
      <c r="K204" s="14">
        <f t="shared" si="253"/>
        <v>0</v>
      </c>
      <c r="L204" s="14">
        <f t="shared" si="253"/>
        <v>0</v>
      </c>
      <c r="M204" s="14">
        <f t="shared" si="253"/>
        <v>0</v>
      </c>
      <c r="N204" s="14">
        <f>SUM(N205:N209)</f>
        <v>0</v>
      </c>
      <c r="O204" s="14">
        <f t="shared" si="253"/>
        <v>0</v>
      </c>
      <c r="P204" s="14">
        <f t="shared" si="253"/>
        <v>0</v>
      </c>
      <c r="Q204" s="14">
        <f t="shared" si="253"/>
        <v>0</v>
      </c>
      <c r="R204" s="14">
        <f t="shared" ref="R204:U204" si="255">SUM(R205:R209)</f>
        <v>213803659</v>
      </c>
      <c r="S204" s="14">
        <f t="shared" si="255"/>
        <v>213803659</v>
      </c>
      <c r="T204" s="14">
        <f t="shared" si="255"/>
        <v>0</v>
      </c>
      <c r="U204" s="14">
        <f t="shared" si="255"/>
        <v>0</v>
      </c>
      <c r="V204" s="14">
        <f t="shared" ref="V204:Y204" si="256">SUM(V205:V209)</f>
        <v>0</v>
      </c>
      <c r="W204" s="14">
        <f t="shared" si="256"/>
        <v>0</v>
      </c>
      <c r="X204" s="14">
        <f t="shared" si="256"/>
        <v>0</v>
      </c>
      <c r="Y204" s="14">
        <f t="shared" si="256"/>
        <v>0</v>
      </c>
    </row>
    <row r="205" spans="1:25" s="7" customFormat="1" ht="20.25" customHeight="1" x14ac:dyDescent="0.2">
      <c r="A205" s="15"/>
      <c r="B205" s="15"/>
      <c r="C205" s="15"/>
      <c r="D205" s="15">
        <v>6301</v>
      </c>
      <c r="E205" s="17" t="s">
        <v>27</v>
      </c>
      <c r="F205" s="18">
        <f>G205+H205+I205</f>
        <v>160397652</v>
      </c>
      <c r="G205" s="18">
        <f t="shared" ref="G205:I209" si="257">K205+O205+S205+W205</f>
        <v>160397652</v>
      </c>
      <c r="H205" s="18">
        <f t="shared" si="257"/>
        <v>0</v>
      </c>
      <c r="I205" s="18">
        <f t="shared" si="257"/>
        <v>0</v>
      </c>
      <c r="J205" s="18">
        <f>K205+L205+M205</f>
        <v>0</v>
      </c>
      <c r="K205" s="18"/>
      <c r="L205" s="18"/>
      <c r="M205" s="20"/>
      <c r="N205" s="18">
        <f>O205+P205+Q205</f>
        <v>0</v>
      </c>
      <c r="O205" s="18"/>
      <c r="P205" s="18"/>
      <c r="Q205" s="20"/>
      <c r="R205" s="18">
        <f>S205+T205+U205</f>
        <v>160397652</v>
      </c>
      <c r="S205" s="18">
        <v>160397652</v>
      </c>
      <c r="T205" s="18"/>
      <c r="U205" s="20"/>
      <c r="V205" s="18">
        <f>W205+X205+Y205</f>
        <v>0</v>
      </c>
      <c r="W205" s="18"/>
      <c r="X205" s="18"/>
      <c r="Y205" s="20"/>
    </row>
    <row r="206" spans="1:25" s="7" customFormat="1" ht="20.25" customHeight="1" x14ac:dyDescent="0.2">
      <c r="A206" s="15"/>
      <c r="B206" s="15"/>
      <c r="C206" s="15"/>
      <c r="D206" s="15">
        <v>6302</v>
      </c>
      <c r="E206" s="17" t="s">
        <v>28</v>
      </c>
      <c r="F206" s="18">
        <f>G206+H206+I206</f>
        <v>28412310</v>
      </c>
      <c r="G206" s="18">
        <f t="shared" si="257"/>
        <v>28412310</v>
      </c>
      <c r="H206" s="18">
        <f t="shared" si="257"/>
        <v>0</v>
      </c>
      <c r="I206" s="18">
        <f t="shared" si="257"/>
        <v>0</v>
      </c>
      <c r="J206" s="18">
        <f>K206+L206+M206</f>
        <v>0</v>
      </c>
      <c r="K206" s="18"/>
      <c r="L206" s="18"/>
      <c r="M206" s="20"/>
      <c r="N206" s="18">
        <f>O206+P206+Q206</f>
        <v>0</v>
      </c>
      <c r="O206" s="18"/>
      <c r="P206" s="18"/>
      <c r="Q206" s="20"/>
      <c r="R206" s="18">
        <f>S206+T206+U206</f>
        <v>28412310</v>
      </c>
      <c r="S206" s="18">
        <v>28412310</v>
      </c>
      <c r="T206" s="18"/>
      <c r="U206" s="20"/>
      <c r="V206" s="18">
        <f>W206+X206+Y206</f>
        <v>0</v>
      </c>
      <c r="W206" s="18"/>
      <c r="X206" s="18"/>
      <c r="Y206" s="20"/>
    </row>
    <row r="207" spans="1:25" s="7" customFormat="1" ht="20.25" customHeight="1" x14ac:dyDescent="0.2">
      <c r="A207" s="15"/>
      <c r="B207" s="15"/>
      <c r="C207" s="15"/>
      <c r="D207" s="15">
        <v>6303</v>
      </c>
      <c r="E207" s="17" t="s">
        <v>29</v>
      </c>
      <c r="F207" s="18">
        <f>G207+H207+I207</f>
        <v>19885833</v>
      </c>
      <c r="G207" s="18">
        <f t="shared" si="257"/>
        <v>19885833</v>
      </c>
      <c r="H207" s="18">
        <f t="shared" si="257"/>
        <v>0</v>
      </c>
      <c r="I207" s="18">
        <f t="shared" si="257"/>
        <v>0</v>
      </c>
      <c r="J207" s="18">
        <f>K207+L207+M207</f>
        <v>0</v>
      </c>
      <c r="K207" s="18"/>
      <c r="L207" s="18"/>
      <c r="M207" s="20"/>
      <c r="N207" s="18">
        <f>O207+P207+Q207</f>
        <v>0</v>
      </c>
      <c r="O207" s="18"/>
      <c r="P207" s="18"/>
      <c r="Q207" s="20"/>
      <c r="R207" s="18">
        <f>S207+T207+U207</f>
        <v>19885833</v>
      </c>
      <c r="S207" s="18">
        <v>19885833</v>
      </c>
      <c r="T207" s="18"/>
      <c r="U207" s="20"/>
      <c r="V207" s="18">
        <f>W207+X207+Y207</f>
        <v>0</v>
      </c>
      <c r="W207" s="18"/>
      <c r="X207" s="18"/>
      <c r="Y207" s="20"/>
    </row>
    <row r="208" spans="1:25" s="7" customFormat="1" ht="20.25" customHeight="1" x14ac:dyDescent="0.2">
      <c r="A208" s="15"/>
      <c r="B208" s="15"/>
      <c r="C208" s="15"/>
      <c r="D208" s="15">
        <v>6304</v>
      </c>
      <c r="E208" s="17" t="s">
        <v>77</v>
      </c>
      <c r="F208" s="18">
        <f>G208+H208+I208</f>
        <v>372480</v>
      </c>
      <c r="G208" s="18">
        <f t="shared" si="257"/>
        <v>372480</v>
      </c>
      <c r="H208" s="18">
        <f t="shared" si="257"/>
        <v>0</v>
      </c>
      <c r="I208" s="18">
        <f t="shared" si="257"/>
        <v>0</v>
      </c>
      <c r="J208" s="18">
        <f>K208+L208+M208</f>
        <v>0</v>
      </c>
      <c r="K208" s="18"/>
      <c r="L208" s="18"/>
      <c r="M208" s="20"/>
      <c r="N208" s="18">
        <f>O208+P208+Q208</f>
        <v>0</v>
      </c>
      <c r="O208" s="18"/>
      <c r="P208" s="18"/>
      <c r="Q208" s="20"/>
      <c r="R208" s="18">
        <f>S208+T208+U208</f>
        <v>372480</v>
      </c>
      <c r="S208" s="18">
        <v>372480</v>
      </c>
      <c r="T208" s="18"/>
      <c r="U208" s="20"/>
      <c r="V208" s="18">
        <f>W208+X208+Y208</f>
        <v>0</v>
      </c>
      <c r="W208" s="18"/>
      <c r="X208" s="18"/>
      <c r="Y208" s="20"/>
    </row>
    <row r="209" spans="1:25" s="7" customFormat="1" ht="20.25" customHeight="1" x14ac:dyDescent="0.2">
      <c r="A209" s="15"/>
      <c r="B209" s="15"/>
      <c r="C209" s="15"/>
      <c r="D209" s="15">
        <v>6349</v>
      </c>
      <c r="E209" s="17" t="s">
        <v>137</v>
      </c>
      <c r="F209" s="18">
        <f>G209+H209+I209</f>
        <v>4735384</v>
      </c>
      <c r="G209" s="18">
        <f t="shared" si="257"/>
        <v>4735384</v>
      </c>
      <c r="H209" s="18">
        <f t="shared" si="257"/>
        <v>0</v>
      </c>
      <c r="I209" s="18">
        <f t="shared" si="257"/>
        <v>0</v>
      </c>
      <c r="J209" s="18">
        <f>K209+L209+M209</f>
        <v>0</v>
      </c>
      <c r="K209" s="18"/>
      <c r="L209" s="18"/>
      <c r="M209" s="20"/>
      <c r="N209" s="18">
        <f>O209+P209+Q209</f>
        <v>0</v>
      </c>
      <c r="O209" s="18"/>
      <c r="P209" s="18"/>
      <c r="Q209" s="20"/>
      <c r="R209" s="18">
        <f>S209+T209+U209</f>
        <v>4735384</v>
      </c>
      <c r="S209" s="18">
        <v>4735384</v>
      </c>
      <c r="T209" s="18"/>
      <c r="U209" s="20"/>
      <c r="V209" s="18">
        <f>W209+X209+Y209</f>
        <v>0</v>
      </c>
      <c r="W209" s="18"/>
      <c r="X209" s="18"/>
      <c r="Y209" s="20"/>
    </row>
    <row r="210" spans="1:25" s="145" customFormat="1" ht="27.75" customHeight="1" x14ac:dyDescent="0.2">
      <c r="A210" s="12"/>
      <c r="B210" s="12"/>
      <c r="C210" s="12">
        <v>6400</v>
      </c>
      <c r="D210" s="12"/>
      <c r="E210" s="13" t="s">
        <v>30</v>
      </c>
      <c r="F210" s="14">
        <f t="shared" ref="F210:Q210" si="258">SUM(F211:F212)</f>
        <v>12400000</v>
      </c>
      <c r="G210" s="14">
        <f t="shared" si="258"/>
        <v>12400000</v>
      </c>
      <c r="H210" s="14">
        <f t="shared" ref="H210:I210" si="259">SUM(H211:H212)</f>
        <v>0</v>
      </c>
      <c r="I210" s="14">
        <f t="shared" si="259"/>
        <v>0</v>
      </c>
      <c r="J210" s="14">
        <f>SUM(J211:J212)</f>
        <v>0</v>
      </c>
      <c r="K210" s="14">
        <f t="shared" si="258"/>
        <v>0</v>
      </c>
      <c r="L210" s="14">
        <f t="shared" si="258"/>
        <v>0</v>
      </c>
      <c r="M210" s="14">
        <f t="shared" si="258"/>
        <v>0</v>
      </c>
      <c r="N210" s="14">
        <f>SUM(N211:N212)</f>
        <v>0</v>
      </c>
      <c r="O210" s="14">
        <f t="shared" si="258"/>
        <v>0</v>
      </c>
      <c r="P210" s="14">
        <f t="shared" si="258"/>
        <v>0</v>
      </c>
      <c r="Q210" s="14">
        <f t="shared" si="258"/>
        <v>0</v>
      </c>
      <c r="R210" s="14">
        <f t="shared" ref="R210:U210" si="260">SUM(R211:R212)</f>
        <v>12400000</v>
      </c>
      <c r="S210" s="14">
        <f t="shared" si="260"/>
        <v>12400000</v>
      </c>
      <c r="T210" s="14">
        <f t="shared" si="260"/>
        <v>0</v>
      </c>
      <c r="U210" s="14">
        <f t="shared" si="260"/>
        <v>0</v>
      </c>
      <c r="V210" s="14">
        <f t="shared" ref="V210:Y210" si="261">SUM(V211:V212)</f>
        <v>0</v>
      </c>
      <c r="W210" s="14">
        <f t="shared" si="261"/>
        <v>0</v>
      </c>
      <c r="X210" s="14">
        <f t="shared" si="261"/>
        <v>0</v>
      </c>
      <c r="Y210" s="14">
        <f t="shared" si="261"/>
        <v>0</v>
      </c>
    </row>
    <row r="211" spans="1:25" s="7" customFormat="1" ht="36.75" hidden="1" customHeight="1" x14ac:dyDescent="0.2">
      <c r="A211" s="15"/>
      <c r="B211" s="15"/>
      <c r="C211" s="15"/>
      <c r="D211" s="15">
        <v>6404</v>
      </c>
      <c r="E211" s="17" t="s">
        <v>31</v>
      </c>
      <c r="F211" s="28">
        <f>G211+H211+I211</f>
        <v>0</v>
      </c>
      <c r="G211" s="28">
        <f t="shared" ref="G211:I212" si="262">K211+O211+S211+W211</f>
        <v>0</v>
      </c>
      <c r="H211" s="28">
        <f t="shared" si="262"/>
        <v>0</v>
      </c>
      <c r="I211" s="28">
        <f t="shared" si="262"/>
        <v>0</v>
      </c>
      <c r="J211" s="28">
        <f>K211+L211+M211</f>
        <v>0</v>
      </c>
      <c r="K211" s="18"/>
      <c r="L211" s="18"/>
      <c r="M211" s="20"/>
      <c r="N211" s="28">
        <f>O211+P211+Q211</f>
        <v>0</v>
      </c>
      <c r="O211" s="18"/>
      <c r="P211" s="18"/>
      <c r="Q211" s="20"/>
      <c r="R211" s="28">
        <f>S211+T211+U211</f>
        <v>0</v>
      </c>
      <c r="S211" s="18"/>
      <c r="T211" s="18"/>
      <c r="U211" s="20"/>
      <c r="V211" s="28">
        <f>W211+X211+Y211</f>
        <v>0</v>
      </c>
      <c r="W211" s="18"/>
      <c r="X211" s="18"/>
      <c r="Y211" s="20"/>
    </row>
    <row r="212" spans="1:25" s="7" customFormat="1" ht="21.75" customHeight="1" x14ac:dyDescent="0.2">
      <c r="A212" s="15"/>
      <c r="B212" s="15"/>
      <c r="C212" s="15"/>
      <c r="D212" s="15">
        <v>6449</v>
      </c>
      <c r="E212" s="17" t="s">
        <v>25</v>
      </c>
      <c r="F212" s="18">
        <f>G212+H212+I212</f>
        <v>12400000</v>
      </c>
      <c r="G212" s="18">
        <f t="shared" si="262"/>
        <v>12400000</v>
      </c>
      <c r="H212" s="18">
        <f t="shared" si="262"/>
        <v>0</v>
      </c>
      <c r="I212" s="18">
        <f t="shared" si="262"/>
        <v>0</v>
      </c>
      <c r="J212" s="18">
        <f>K212+L212+M212</f>
        <v>0</v>
      </c>
      <c r="K212" s="18"/>
      <c r="L212" s="18"/>
      <c r="M212" s="20"/>
      <c r="N212" s="18">
        <f>O212+P212+Q212</f>
        <v>0</v>
      </c>
      <c r="O212" s="18"/>
      <c r="P212" s="18"/>
      <c r="Q212" s="20"/>
      <c r="R212" s="18">
        <f>S212+T212+U212</f>
        <v>12400000</v>
      </c>
      <c r="S212" s="18">
        <v>12400000</v>
      </c>
      <c r="T212" s="18"/>
      <c r="U212" s="20"/>
      <c r="V212" s="18">
        <f>W212+X212+Y212</f>
        <v>0</v>
      </c>
      <c r="W212" s="18"/>
      <c r="X212" s="18"/>
      <c r="Y212" s="20"/>
    </row>
    <row r="213" spans="1:25" s="145" customFormat="1" ht="21.75" customHeight="1" x14ac:dyDescent="0.2">
      <c r="A213" s="12"/>
      <c r="B213" s="12"/>
      <c r="C213" s="12">
        <v>6500</v>
      </c>
      <c r="D213" s="12"/>
      <c r="E213" s="13" t="s">
        <v>32</v>
      </c>
      <c r="F213" s="14">
        <f t="shared" ref="F213:Q213" si="263">SUM(F214:F217)</f>
        <v>32738387</v>
      </c>
      <c r="G213" s="14">
        <f t="shared" si="263"/>
        <v>32738387</v>
      </c>
      <c r="H213" s="14">
        <f t="shared" ref="H213:I213" si="264">SUM(H214:H217)</f>
        <v>0</v>
      </c>
      <c r="I213" s="14">
        <f t="shared" si="264"/>
        <v>0</v>
      </c>
      <c r="J213" s="14">
        <f>SUM(J214:J217)</f>
        <v>0</v>
      </c>
      <c r="K213" s="14">
        <f t="shared" si="263"/>
        <v>0</v>
      </c>
      <c r="L213" s="14">
        <f t="shared" si="263"/>
        <v>0</v>
      </c>
      <c r="M213" s="14">
        <f t="shared" si="263"/>
        <v>0</v>
      </c>
      <c r="N213" s="14">
        <f>SUM(N214:N217)</f>
        <v>0</v>
      </c>
      <c r="O213" s="14">
        <f t="shared" si="263"/>
        <v>0</v>
      </c>
      <c r="P213" s="14">
        <f t="shared" si="263"/>
        <v>0</v>
      </c>
      <c r="Q213" s="14">
        <f t="shared" si="263"/>
        <v>0</v>
      </c>
      <c r="R213" s="14">
        <f t="shared" ref="R213:U213" si="265">SUM(R214:R217)</f>
        <v>32738387</v>
      </c>
      <c r="S213" s="14">
        <f t="shared" si="265"/>
        <v>32738387</v>
      </c>
      <c r="T213" s="14">
        <f t="shared" si="265"/>
        <v>0</v>
      </c>
      <c r="U213" s="14">
        <f t="shared" si="265"/>
        <v>0</v>
      </c>
      <c r="V213" s="14">
        <f t="shared" ref="V213:Y213" si="266">SUM(V214:V217)</f>
        <v>0</v>
      </c>
      <c r="W213" s="14">
        <f t="shared" si="266"/>
        <v>0</v>
      </c>
      <c r="X213" s="14">
        <f t="shared" si="266"/>
        <v>0</v>
      </c>
      <c r="Y213" s="14">
        <f t="shared" si="266"/>
        <v>0</v>
      </c>
    </row>
    <row r="214" spans="1:25" s="7" customFormat="1" ht="21.75" customHeight="1" x14ac:dyDescent="0.2">
      <c r="A214" s="15"/>
      <c r="B214" s="15"/>
      <c r="C214" s="15"/>
      <c r="D214" s="15">
        <v>6501</v>
      </c>
      <c r="E214" s="17" t="s">
        <v>33</v>
      </c>
      <c r="F214" s="18">
        <f>G214+H214+I214</f>
        <v>16422173</v>
      </c>
      <c r="G214" s="18">
        <f t="shared" ref="G214:I217" si="267">K214+O214+S214+W214</f>
        <v>16422173</v>
      </c>
      <c r="H214" s="18">
        <f t="shared" si="267"/>
        <v>0</v>
      </c>
      <c r="I214" s="18">
        <f t="shared" si="267"/>
        <v>0</v>
      </c>
      <c r="J214" s="18">
        <f>K214+L214+M214</f>
        <v>0</v>
      </c>
      <c r="K214" s="18"/>
      <c r="L214" s="18"/>
      <c r="M214" s="20"/>
      <c r="N214" s="18">
        <f>O214+P214+Q214</f>
        <v>0</v>
      </c>
      <c r="O214" s="18"/>
      <c r="P214" s="18"/>
      <c r="Q214" s="20"/>
      <c r="R214" s="18">
        <f>S214+T214+U214</f>
        <v>16422173</v>
      </c>
      <c r="S214" s="18">
        <v>16422173</v>
      </c>
      <c r="T214" s="18"/>
      <c r="U214" s="20"/>
      <c r="V214" s="18">
        <f>W214+X214+Y214</f>
        <v>0</v>
      </c>
      <c r="W214" s="18"/>
      <c r="X214" s="18"/>
      <c r="Y214" s="20"/>
    </row>
    <row r="215" spans="1:25" s="7" customFormat="1" ht="21.75" customHeight="1" x14ac:dyDescent="0.2">
      <c r="A215" s="15"/>
      <c r="B215" s="15"/>
      <c r="C215" s="15"/>
      <c r="D215" s="15">
        <v>6502</v>
      </c>
      <c r="E215" s="17" t="s">
        <v>34</v>
      </c>
      <c r="F215" s="18">
        <f>G215+H215+I215</f>
        <v>2722324</v>
      </c>
      <c r="G215" s="18">
        <f t="shared" si="267"/>
        <v>2722324</v>
      </c>
      <c r="H215" s="18">
        <f t="shared" si="267"/>
        <v>0</v>
      </c>
      <c r="I215" s="18">
        <f t="shared" si="267"/>
        <v>0</v>
      </c>
      <c r="J215" s="18">
        <f>K215+L215+M215</f>
        <v>0</v>
      </c>
      <c r="K215" s="18"/>
      <c r="L215" s="18"/>
      <c r="M215" s="20"/>
      <c r="N215" s="18">
        <f>O215+P215+Q215</f>
        <v>0</v>
      </c>
      <c r="O215" s="18"/>
      <c r="P215" s="18"/>
      <c r="Q215" s="20"/>
      <c r="R215" s="18">
        <f>S215+T215+U215</f>
        <v>2722324</v>
      </c>
      <c r="S215" s="18">
        <v>2722324</v>
      </c>
      <c r="T215" s="18"/>
      <c r="U215" s="20"/>
      <c r="V215" s="18">
        <f>W215+X215+Y215</f>
        <v>0</v>
      </c>
      <c r="W215" s="18"/>
      <c r="X215" s="18"/>
      <c r="Y215" s="20"/>
    </row>
    <row r="216" spans="1:25" s="7" customFormat="1" ht="21.75" customHeight="1" x14ac:dyDescent="0.2">
      <c r="A216" s="15"/>
      <c r="B216" s="15"/>
      <c r="C216" s="15"/>
      <c r="D216" s="15">
        <v>6503</v>
      </c>
      <c r="E216" s="17" t="s">
        <v>35</v>
      </c>
      <c r="F216" s="18">
        <f>G216+H216+I216</f>
        <v>13593890</v>
      </c>
      <c r="G216" s="18">
        <f t="shared" si="267"/>
        <v>13593890</v>
      </c>
      <c r="H216" s="18">
        <f t="shared" si="267"/>
        <v>0</v>
      </c>
      <c r="I216" s="18">
        <f t="shared" si="267"/>
        <v>0</v>
      </c>
      <c r="J216" s="18">
        <f>K216+L216+M216</f>
        <v>0</v>
      </c>
      <c r="K216" s="18"/>
      <c r="L216" s="18"/>
      <c r="M216" s="20"/>
      <c r="N216" s="18">
        <f>O216+P216+Q216</f>
        <v>0</v>
      </c>
      <c r="O216" s="18"/>
      <c r="P216" s="18"/>
      <c r="Q216" s="20"/>
      <c r="R216" s="18">
        <f>S216+T216+U216</f>
        <v>13593890</v>
      </c>
      <c r="S216" s="18">
        <v>13593890</v>
      </c>
      <c r="T216" s="18"/>
      <c r="U216" s="20"/>
      <c r="V216" s="18">
        <f>W216+X216+Y216</f>
        <v>0</v>
      </c>
      <c r="W216" s="18"/>
      <c r="X216" s="18"/>
      <c r="Y216" s="20"/>
    </row>
    <row r="217" spans="1:25" s="7" customFormat="1" ht="21.75" hidden="1" customHeight="1" x14ac:dyDescent="0.2">
      <c r="A217" s="15"/>
      <c r="B217" s="15"/>
      <c r="C217" s="15"/>
      <c r="D217" s="15">
        <v>6504</v>
      </c>
      <c r="E217" s="17" t="s">
        <v>139</v>
      </c>
      <c r="F217" s="28">
        <f>G217+H217+I217</f>
        <v>0</v>
      </c>
      <c r="G217" s="28">
        <f t="shared" si="267"/>
        <v>0</v>
      </c>
      <c r="H217" s="28">
        <f t="shared" si="267"/>
        <v>0</v>
      </c>
      <c r="I217" s="28">
        <f t="shared" si="267"/>
        <v>0</v>
      </c>
      <c r="J217" s="28">
        <f>K217+L217+M217</f>
        <v>0</v>
      </c>
      <c r="K217" s="18"/>
      <c r="L217" s="18"/>
      <c r="M217" s="20"/>
      <c r="N217" s="28">
        <f>O217+P217+Q217</f>
        <v>0</v>
      </c>
      <c r="O217" s="18"/>
      <c r="P217" s="18"/>
      <c r="Q217" s="20"/>
      <c r="R217" s="28">
        <f>S217+T217+U217</f>
        <v>0</v>
      </c>
      <c r="S217" s="18"/>
      <c r="T217" s="18"/>
      <c r="U217" s="20"/>
      <c r="V217" s="28">
        <f>W217+X217+Y217</f>
        <v>0</v>
      </c>
      <c r="W217" s="18"/>
      <c r="X217" s="18"/>
      <c r="Y217" s="20"/>
    </row>
    <row r="218" spans="1:25" s="145" customFormat="1" ht="21.75" customHeight="1" x14ac:dyDescent="0.2">
      <c r="A218" s="12"/>
      <c r="B218" s="12"/>
      <c r="C218" s="12">
        <v>6550</v>
      </c>
      <c r="D218" s="12"/>
      <c r="E218" s="13" t="s">
        <v>36</v>
      </c>
      <c r="F218" s="14">
        <f t="shared" ref="F218:Q218" si="268">SUM(F219:F222)</f>
        <v>20626000</v>
      </c>
      <c r="G218" s="14">
        <f t="shared" si="268"/>
        <v>20626000</v>
      </c>
      <c r="H218" s="14">
        <f t="shared" ref="H218:I218" si="269">SUM(H219:H222)</f>
        <v>0</v>
      </c>
      <c r="I218" s="14">
        <f t="shared" si="269"/>
        <v>0</v>
      </c>
      <c r="J218" s="14">
        <f>SUM(J219:J222)</f>
        <v>0</v>
      </c>
      <c r="K218" s="14">
        <f t="shared" si="268"/>
        <v>0</v>
      </c>
      <c r="L218" s="14">
        <f t="shared" si="268"/>
        <v>0</v>
      </c>
      <c r="M218" s="14">
        <f t="shared" si="268"/>
        <v>0</v>
      </c>
      <c r="N218" s="14">
        <f>SUM(N219:N222)</f>
        <v>0</v>
      </c>
      <c r="O218" s="14">
        <f t="shared" si="268"/>
        <v>0</v>
      </c>
      <c r="P218" s="14">
        <f t="shared" si="268"/>
        <v>0</v>
      </c>
      <c r="Q218" s="14">
        <f t="shared" si="268"/>
        <v>0</v>
      </c>
      <c r="R218" s="14">
        <f t="shared" ref="R218:U218" si="270">SUM(R219:R222)</f>
        <v>20626000</v>
      </c>
      <c r="S218" s="14">
        <f t="shared" si="270"/>
        <v>20626000</v>
      </c>
      <c r="T218" s="14">
        <f t="shared" si="270"/>
        <v>0</v>
      </c>
      <c r="U218" s="14">
        <f t="shared" si="270"/>
        <v>0</v>
      </c>
      <c r="V218" s="14">
        <f t="shared" ref="V218:Y218" si="271">SUM(V219:V222)</f>
        <v>0</v>
      </c>
      <c r="W218" s="14">
        <f t="shared" si="271"/>
        <v>0</v>
      </c>
      <c r="X218" s="14">
        <f t="shared" si="271"/>
        <v>0</v>
      </c>
      <c r="Y218" s="14">
        <f t="shared" si="271"/>
        <v>0</v>
      </c>
    </row>
    <row r="219" spans="1:25" s="7" customFormat="1" ht="21.75" customHeight="1" x14ac:dyDescent="0.2">
      <c r="A219" s="15"/>
      <c r="B219" s="15"/>
      <c r="C219" s="15"/>
      <c r="D219" s="15">
        <v>6551</v>
      </c>
      <c r="E219" s="17" t="s">
        <v>37</v>
      </c>
      <c r="F219" s="18">
        <f>G219+H219+I219</f>
        <v>9030000</v>
      </c>
      <c r="G219" s="18">
        <f t="shared" ref="G219:I222" si="272">K219+O219+S219+W219</f>
        <v>9030000</v>
      </c>
      <c r="H219" s="18">
        <f t="shared" si="272"/>
        <v>0</v>
      </c>
      <c r="I219" s="18">
        <f t="shared" si="272"/>
        <v>0</v>
      </c>
      <c r="J219" s="18">
        <f>K219+L219+M219</f>
        <v>0</v>
      </c>
      <c r="K219" s="18"/>
      <c r="L219" s="18"/>
      <c r="M219" s="20"/>
      <c r="N219" s="18">
        <f>O219+P219+Q219</f>
        <v>0</v>
      </c>
      <c r="O219" s="18"/>
      <c r="P219" s="18"/>
      <c r="Q219" s="20"/>
      <c r="R219" s="18">
        <f>S219+T219+U219</f>
        <v>9030000</v>
      </c>
      <c r="S219" s="18">
        <v>9030000</v>
      </c>
      <c r="T219" s="18"/>
      <c r="U219" s="20"/>
      <c r="V219" s="18">
        <f>W219+X219+Y219</f>
        <v>0</v>
      </c>
      <c r="W219" s="18"/>
      <c r="X219" s="18"/>
      <c r="Y219" s="20"/>
    </row>
    <row r="220" spans="1:25" s="7" customFormat="1" ht="21.75" customHeight="1" x14ac:dyDescent="0.2">
      <c r="A220" s="15"/>
      <c r="B220" s="15"/>
      <c r="C220" s="15"/>
      <c r="D220" s="15">
        <v>6552</v>
      </c>
      <c r="E220" s="17" t="s">
        <v>38</v>
      </c>
      <c r="F220" s="18">
        <f>G220+H220+I220</f>
        <v>4400000</v>
      </c>
      <c r="G220" s="18">
        <f t="shared" si="272"/>
        <v>4400000</v>
      </c>
      <c r="H220" s="18">
        <f t="shared" si="272"/>
        <v>0</v>
      </c>
      <c r="I220" s="18">
        <f t="shared" si="272"/>
        <v>0</v>
      </c>
      <c r="J220" s="18">
        <f>K220+L220+M220</f>
        <v>0</v>
      </c>
      <c r="K220" s="18"/>
      <c r="L220" s="18"/>
      <c r="M220" s="20"/>
      <c r="N220" s="18">
        <f>O220+P220+Q220</f>
        <v>0</v>
      </c>
      <c r="O220" s="18"/>
      <c r="P220" s="18"/>
      <c r="Q220" s="20"/>
      <c r="R220" s="18">
        <f>S220+T220+U220</f>
        <v>4400000</v>
      </c>
      <c r="S220" s="18">
        <v>4400000</v>
      </c>
      <c r="T220" s="18"/>
      <c r="U220" s="20"/>
      <c r="V220" s="18">
        <f>W220+X220+Y220</f>
        <v>0</v>
      </c>
      <c r="W220" s="18"/>
      <c r="X220" s="18"/>
      <c r="Y220" s="20"/>
    </row>
    <row r="221" spans="1:25" s="7" customFormat="1" ht="21.75" customHeight="1" x14ac:dyDescent="0.2">
      <c r="A221" s="15"/>
      <c r="B221" s="15"/>
      <c r="C221" s="15"/>
      <c r="D221" s="15">
        <v>6553</v>
      </c>
      <c r="E221" s="17" t="s">
        <v>39</v>
      </c>
      <c r="F221" s="18">
        <f>G221+H221+I221</f>
        <v>5320000</v>
      </c>
      <c r="G221" s="18">
        <f t="shared" si="272"/>
        <v>5320000</v>
      </c>
      <c r="H221" s="18">
        <f t="shared" si="272"/>
        <v>0</v>
      </c>
      <c r="I221" s="18">
        <f t="shared" si="272"/>
        <v>0</v>
      </c>
      <c r="J221" s="18">
        <f>K221+L221+M221</f>
        <v>0</v>
      </c>
      <c r="K221" s="18"/>
      <c r="L221" s="18"/>
      <c r="M221" s="20"/>
      <c r="N221" s="18">
        <f>O221+P221+Q221</f>
        <v>0</v>
      </c>
      <c r="O221" s="18"/>
      <c r="P221" s="18"/>
      <c r="Q221" s="20"/>
      <c r="R221" s="18">
        <f>S221+T221+U221</f>
        <v>5320000</v>
      </c>
      <c r="S221" s="18">
        <v>5320000</v>
      </c>
      <c r="T221" s="18"/>
      <c r="U221" s="20"/>
      <c r="V221" s="18">
        <f>W221+X221+Y221</f>
        <v>0</v>
      </c>
      <c r="W221" s="18"/>
      <c r="X221" s="18"/>
      <c r="Y221" s="20"/>
    </row>
    <row r="222" spans="1:25" s="7" customFormat="1" ht="21.75" customHeight="1" x14ac:dyDescent="0.2">
      <c r="A222" s="15"/>
      <c r="B222" s="15"/>
      <c r="C222" s="15"/>
      <c r="D222" s="15">
        <v>6599</v>
      </c>
      <c r="E222" s="17" t="s">
        <v>40</v>
      </c>
      <c r="F222" s="18">
        <f>G222+H222+I222</f>
        <v>1876000</v>
      </c>
      <c r="G222" s="18">
        <f t="shared" si="272"/>
        <v>1876000</v>
      </c>
      <c r="H222" s="18">
        <f t="shared" si="272"/>
        <v>0</v>
      </c>
      <c r="I222" s="18">
        <f t="shared" si="272"/>
        <v>0</v>
      </c>
      <c r="J222" s="18">
        <f>K222+L222+M222</f>
        <v>0</v>
      </c>
      <c r="K222" s="18"/>
      <c r="L222" s="18"/>
      <c r="M222" s="20"/>
      <c r="N222" s="18">
        <f>O222+P222+Q222</f>
        <v>0</v>
      </c>
      <c r="O222" s="18"/>
      <c r="P222" s="18"/>
      <c r="Q222" s="20"/>
      <c r="R222" s="18">
        <f>S222+T222+U222</f>
        <v>1876000</v>
      </c>
      <c r="S222" s="18">
        <v>1876000</v>
      </c>
      <c r="T222" s="18"/>
      <c r="U222" s="20"/>
      <c r="V222" s="18">
        <f>W222+X222+Y222</f>
        <v>0</v>
      </c>
      <c r="W222" s="18"/>
      <c r="X222" s="18"/>
      <c r="Y222" s="20"/>
    </row>
    <row r="223" spans="1:25" s="145" customFormat="1" ht="25.5" customHeight="1" x14ac:dyDescent="0.2">
      <c r="A223" s="12"/>
      <c r="B223" s="12"/>
      <c r="C223" s="12">
        <v>6600</v>
      </c>
      <c r="D223" s="12"/>
      <c r="E223" s="13" t="s">
        <v>41</v>
      </c>
      <c r="F223" s="14">
        <f t="shared" ref="F223:Q223" si="273">SUM(F224:F230)</f>
        <v>6777400</v>
      </c>
      <c r="G223" s="14">
        <f t="shared" si="273"/>
        <v>6777400</v>
      </c>
      <c r="H223" s="14">
        <f t="shared" ref="H223:I223" si="274">SUM(H224:H230)</f>
        <v>0</v>
      </c>
      <c r="I223" s="14">
        <f t="shared" si="274"/>
        <v>0</v>
      </c>
      <c r="J223" s="14">
        <f>SUM(J224:J230)</f>
        <v>0</v>
      </c>
      <c r="K223" s="14">
        <f t="shared" si="273"/>
        <v>0</v>
      </c>
      <c r="L223" s="14">
        <f t="shared" si="273"/>
        <v>0</v>
      </c>
      <c r="M223" s="14">
        <f t="shared" si="273"/>
        <v>0</v>
      </c>
      <c r="N223" s="14">
        <f>SUM(N224:N230)</f>
        <v>0</v>
      </c>
      <c r="O223" s="14">
        <f t="shared" si="273"/>
        <v>0</v>
      </c>
      <c r="P223" s="14">
        <f t="shared" si="273"/>
        <v>0</v>
      </c>
      <c r="Q223" s="14">
        <f t="shared" si="273"/>
        <v>0</v>
      </c>
      <c r="R223" s="14">
        <f t="shared" ref="R223:U223" si="275">SUM(R224:R230)</f>
        <v>6777400</v>
      </c>
      <c r="S223" s="14">
        <f t="shared" si="275"/>
        <v>6777400</v>
      </c>
      <c r="T223" s="14">
        <f t="shared" si="275"/>
        <v>0</v>
      </c>
      <c r="U223" s="14">
        <f t="shared" si="275"/>
        <v>0</v>
      </c>
      <c r="V223" s="14">
        <f t="shared" ref="V223:Y223" si="276">SUM(V224:V230)</f>
        <v>0</v>
      </c>
      <c r="W223" s="14">
        <f t="shared" si="276"/>
        <v>0</v>
      </c>
      <c r="X223" s="14">
        <f t="shared" si="276"/>
        <v>0</v>
      </c>
      <c r="Y223" s="14">
        <f t="shared" si="276"/>
        <v>0</v>
      </c>
    </row>
    <row r="224" spans="1:25" s="7" customFormat="1" ht="36" customHeight="1" x14ac:dyDescent="0.2">
      <c r="A224" s="15"/>
      <c r="B224" s="15"/>
      <c r="C224" s="15"/>
      <c r="D224" s="15">
        <v>6601</v>
      </c>
      <c r="E224" s="17" t="s">
        <v>42</v>
      </c>
      <c r="F224" s="18">
        <f t="shared" ref="F224:F230" si="277">G224+H224+I224</f>
        <v>198000</v>
      </c>
      <c r="G224" s="18">
        <f t="shared" ref="G224:I230" si="278">K224+O224+S224+W224</f>
        <v>198000</v>
      </c>
      <c r="H224" s="18">
        <f t="shared" si="278"/>
        <v>0</v>
      </c>
      <c r="I224" s="18">
        <f t="shared" si="278"/>
        <v>0</v>
      </c>
      <c r="J224" s="18">
        <f t="shared" ref="J224:J230" si="279">K224+L224+M224</f>
        <v>0</v>
      </c>
      <c r="K224" s="18"/>
      <c r="L224" s="18"/>
      <c r="M224" s="20"/>
      <c r="N224" s="18">
        <f t="shared" ref="N224:N230" si="280">O224+P224+Q224</f>
        <v>0</v>
      </c>
      <c r="O224" s="18"/>
      <c r="P224" s="18"/>
      <c r="Q224" s="20"/>
      <c r="R224" s="18">
        <f t="shared" ref="R224:R230" si="281">S224+T224+U224</f>
        <v>198000</v>
      </c>
      <c r="S224" s="18">
        <v>198000</v>
      </c>
      <c r="T224" s="18"/>
      <c r="U224" s="20"/>
      <c r="V224" s="18">
        <f t="shared" ref="V224:V230" si="282">W224+X224+Y224</f>
        <v>0</v>
      </c>
      <c r="W224" s="18"/>
      <c r="X224" s="18"/>
      <c r="Y224" s="20"/>
    </row>
    <row r="225" spans="1:25" s="7" customFormat="1" ht="23.25" customHeight="1" x14ac:dyDescent="0.2">
      <c r="A225" s="15"/>
      <c r="B225" s="15"/>
      <c r="C225" s="15"/>
      <c r="D225" s="15">
        <v>6603</v>
      </c>
      <c r="E225" s="17" t="s">
        <v>43</v>
      </c>
      <c r="F225" s="18">
        <f t="shared" si="277"/>
        <v>2972400</v>
      </c>
      <c r="G225" s="18">
        <f t="shared" si="278"/>
        <v>2972400</v>
      </c>
      <c r="H225" s="18">
        <f t="shared" si="278"/>
        <v>0</v>
      </c>
      <c r="I225" s="18">
        <f t="shared" si="278"/>
        <v>0</v>
      </c>
      <c r="J225" s="18">
        <f t="shared" si="279"/>
        <v>0</v>
      </c>
      <c r="K225" s="18"/>
      <c r="L225" s="18"/>
      <c r="M225" s="20"/>
      <c r="N225" s="18">
        <f t="shared" si="280"/>
        <v>0</v>
      </c>
      <c r="O225" s="18"/>
      <c r="P225" s="18"/>
      <c r="Q225" s="20"/>
      <c r="R225" s="18">
        <f t="shared" si="281"/>
        <v>2972400</v>
      </c>
      <c r="S225" s="18">
        <v>2972400</v>
      </c>
      <c r="T225" s="18"/>
      <c r="U225" s="20"/>
      <c r="V225" s="18">
        <f t="shared" si="282"/>
        <v>0</v>
      </c>
      <c r="W225" s="18"/>
      <c r="X225" s="18"/>
      <c r="Y225" s="20"/>
    </row>
    <row r="226" spans="1:25" s="7" customFormat="1" ht="36.75" customHeight="1" x14ac:dyDescent="0.2">
      <c r="A226" s="15"/>
      <c r="B226" s="15"/>
      <c r="C226" s="15"/>
      <c r="D226" s="15">
        <v>6605</v>
      </c>
      <c r="E226" s="17" t="s">
        <v>141</v>
      </c>
      <c r="F226" s="18">
        <f t="shared" si="277"/>
        <v>507000</v>
      </c>
      <c r="G226" s="18">
        <f t="shared" si="278"/>
        <v>507000</v>
      </c>
      <c r="H226" s="18">
        <f t="shared" si="278"/>
        <v>0</v>
      </c>
      <c r="I226" s="18">
        <f t="shared" si="278"/>
        <v>0</v>
      </c>
      <c r="J226" s="18">
        <f t="shared" si="279"/>
        <v>0</v>
      </c>
      <c r="K226" s="18"/>
      <c r="L226" s="18"/>
      <c r="M226" s="20"/>
      <c r="N226" s="18">
        <f t="shared" si="280"/>
        <v>0</v>
      </c>
      <c r="O226" s="18"/>
      <c r="P226" s="18"/>
      <c r="Q226" s="20"/>
      <c r="R226" s="18">
        <f t="shared" si="281"/>
        <v>507000</v>
      </c>
      <c r="S226" s="18">
        <v>507000</v>
      </c>
      <c r="T226" s="18"/>
      <c r="U226" s="20"/>
      <c r="V226" s="18">
        <f t="shared" si="282"/>
        <v>0</v>
      </c>
      <c r="W226" s="18"/>
      <c r="X226" s="18"/>
      <c r="Y226" s="20"/>
    </row>
    <row r="227" spans="1:25" s="7" customFormat="1" ht="24.75" hidden="1" customHeight="1" x14ac:dyDescent="0.2">
      <c r="A227" s="15"/>
      <c r="B227" s="15"/>
      <c r="C227" s="15"/>
      <c r="D227" s="15">
        <v>6606</v>
      </c>
      <c r="E227" s="17" t="s">
        <v>142</v>
      </c>
      <c r="F227" s="28">
        <f t="shared" si="277"/>
        <v>0</v>
      </c>
      <c r="G227" s="28">
        <f t="shared" si="278"/>
        <v>0</v>
      </c>
      <c r="H227" s="28">
        <f t="shared" si="278"/>
        <v>0</v>
      </c>
      <c r="I227" s="28">
        <f t="shared" si="278"/>
        <v>0</v>
      </c>
      <c r="J227" s="28">
        <f t="shared" si="279"/>
        <v>0</v>
      </c>
      <c r="K227" s="18"/>
      <c r="L227" s="18"/>
      <c r="M227" s="20"/>
      <c r="N227" s="28">
        <f t="shared" si="280"/>
        <v>0</v>
      </c>
      <c r="O227" s="18"/>
      <c r="P227" s="18"/>
      <c r="Q227" s="20"/>
      <c r="R227" s="28">
        <f t="shared" si="281"/>
        <v>0</v>
      </c>
      <c r="S227" s="18"/>
      <c r="T227" s="18"/>
      <c r="U227" s="20"/>
      <c r="V227" s="28">
        <f t="shared" si="282"/>
        <v>0</v>
      </c>
      <c r="W227" s="18"/>
      <c r="X227" s="18"/>
      <c r="Y227" s="20"/>
    </row>
    <row r="228" spans="1:25" s="7" customFormat="1" ht="40.700000000000003" hidden="1" customHeight="1" x14ac:dyDescent="0.2">
      <c r="A228" s="15"/>
      <c r="B228" s="15"/>
      <c r="C228" s="15"/>
      <c r="D228" s="15">
        <v>6608</v>
      </c>
      <c r="E228" s="17" t="s">
        <v>78</v>
      </c>
      <c r="F228" s="28">
        <f t="shared" si="277"/>
        <v>0</v>
      </c>
      <c r="G228" s="28">
        <f t="shared" si="278"/>
        <v>0</v>
      </c>
      <c r="H228" s="28">
        <f t="shared" si="278"/>
        <v>0</v>
      </c>
      <c r="I228" s="28">
        <f t="shared" si="278"/>
        <v>0</v>
      </c>
      <c r="J228" s="28">
        <f t="shared" si="279"/>
        <v>0</v>
      </c>
      <c r="K228" s="18"/>
      <c r="L228" s="18"/>
      <c r="M228" s="20"/>
      <c r="N228" s="28">
        <f t="shared" si="280"/>
        <v>0</v>
      </c>
      <c r="O228" s="18"/>
      <c r="P228" s="18"/>
      <c r="Q228" s="20"/>
      <c r="R228" s="28">
        <f t="shared" si="281"/>
        <v>0</v>
      </c>
      <c r="S228" s="18"/>
      <c r="T228" s="18"/>
      <c r="U228" s="20"/>
      <c r="V228" s="28">
        <f t="shared" si="282"/>
        <v>0</v>
      </c>
      <c r="W228" s="18"/>
      <c r="X228" s="18"/>
      <c r="Y228" s="20"/>
    </row>
    <row r="229" spans="1:25" s="7" customFormat="1" ht="19.5" customHeight="1" x14ac:dyDescent="0.2">
      <c r="A229" s="15"/>
      <c r="B229" s="15"/>
      <c r="C229" s="15"/>
      <c r="D229" s="15">
        <v>6618</v>
      </c>
      <c r="E229" s="17" t="s">
        <v>44</v>
      </c>
      <c r="F229" s="18">
        <f t="shared" si="277"/>
        <v>3100000</v>
      </c>
      <c r="G229" s="18">
        <f t="shared" si="278"/>
        <v>3100000</v>
      </c>
      <c r="H229" s="18">
        <f t="shared" si="278"/>
        <v>0</v>
      </c>
      <c r="I229" s="18">
        <f t="shared" si="278"/>
        <v>0</v>
      </c>
      <c r="J229" s="18">
        <f t="shared" si="279"/>
        <v>0</v>
      </c>
      <c r="K229" s="18"/>
      <c r="L229" s="18"/>
      <c r="M229" s="20"/>
      <c r="N229" s="18">
        <f t="shared" si="280"/>
        <v>0</v>
      </c>
      <c r="O229" s="18"/>
      <c r="P229" s="18"/>
      <c r="Q229" s="20"/>
      <c r="R229" s="18">
        <f t="shared" si="281"/>
        <v>3100000</v>
      </c>
      <c r="S229" s="18">
        <v>3100000</v>
      </c>
      <c r="T229" s="18"/>
      <c r="U229" s="20"/>
      <c r="V229" s="18">
        <f t="shared" si="282"/>
        <v>0</v>
      </c>
      <c r="W229" s="18"/>
      <c r="X229" s="18"/>
      <c r="Y229" s="20"/>
    </row>
    <row r="230" spans="1:25" s="7" customFormat="1" ht="19.5" hidden="1" customHeight="1" x14ac:dyDescent="0.2">
      <c r="A230" s="15"/>
      <c r="B230" s="15"/>
      <c r="C230" s="15"/>
      <c r="D230" s="15">
        <v>6649</v>
      </c>
      <c r="E230" s="17" t="s">
        <v>86</v>
      </c>
      <c r="F230" s="28">
        <f t="shared" si="277"/>
        <v>0</v>
      </c>
      <c r="G230" s="28">
        <f t="shared" si="278"/>
        <v>0</v>
      </c>
      <c r="H230" s="28">
        <f t="shared" si="278"/>
        <v>0</v>
      </c>
      <c r="I230" s="28">
        <f t="shared" si="278"/>
        <v>0</v>
      </c>
      <c r="J230" s="28">
        <f t="shared" si="279"/>
        <v>0</v>
      </c>
      <c r="K230" s="18"/>
      <c r="L230" s="18"/>
      <c r="M230" s="20"/>
      <c r="N230" s="28">
        <f t="shared" si="280"/>
        <v>0</v>
      </c>
      <c r="O230" s="18"/>
      <c r="P230" s="18"/>
      <c r="Q230" s="20"/>
      <c r="R230" s="28">
        <f t="shared" si="281"/>
        <v>0</v>
      </c>
      <c r="S230" s="18"/>
      <c r="T230" s="18"/>
      <c r="U230" s="20"/>
      <c r="V230" s="28">
        <f t="shared" si="282"/>
        <v>0</v>
      </c>
      <c r="W230" s="18"/>
      <c r="X230" s="18"/>
      <c r="Y230" s="20"/>
    </row>
    <row r="231" spans="1:25" s="145" customFormat="1" ht="19.5" customHeight="1" x14ac:dyDescent="0.2">
      <c r="A231" s="12"/>
      <c r="B231" s="12"/>
      <c r="C231" s="12">
        <v>6650</v>
      </c>
      <c r="D231" s="12"/>
      <c r="E231" s="13" t="s">
        <v>79</v>
      </c>
      <c r="F231" s="14">
        <f t="shared" ref="F231:Q231" si="283">SUM(F232:F233)</f>
        <v>470000</v>
      </c>
      <c r="G231" s="14">
        <f t="shared" si="283"/>
        <v>470000</v>
      </c>
      <c r="H231" s="14">
        <f t="shared" ref="H231:I231" si="284">SUM(H232:H233)</f>
        <v>0</v>
      </c>
      <c r="I231" s="14">
        <f t="shared" si="284"/>
        <v>0</v>
      </c>
      <c r="J231" s="14">
        <f>SUM(J232:J233)</f>
        <v>0</v>
      </c>
      <c r="K231" s="14">
        <f t="shared" si="283"/>
        <v>0</v>
      </c>
      <c r="L231" s="14">
        <f t="shared" si="283"/>
        <v>0</v>
      </c>
      <c r="M231" s="14">
        <f t="shared" si="283"/>
        <v>0</v>
      </c>
      <c r="N231" s="14">
        <f>SUM(N232:N233)</f>
        <v>0</v>
      </c>
      <c r="O231" s="14">
        <f t="shared" si="283"/>
        <v>0</v>
      </c>
      <c r="P231" s="14">
        <f t="shared" si="283"/>
        <v>0</v>
      </c>
      <c r="Q231" s="14">
        <f t="shared" si="283"/>
        <v>0</v>
      </c>
      <c r="R231" s="14">
        <f t="shared" ref="R231:U231" si="285">SUM(R232:R233)</f>
        <v>470000</v>
      </c>
      <c r="S231" s="14">
        <f t="shared" si="285"/>
        <v>470000</v>
      </c>
      <c r="T231" s="14">
        <f t="shared" si="285"/>
        <v>0</v>
      </c>
      <c r="U231" s="14">
        <f t="shared" si="285"/>
        <v>0</v>
      </c>
      <c r="V231" s="14">
        <f t="shared" ref="V231:Y231" si="286">SUM(V232:V233)</f>
        <v>0</v>
      </c>
      <c r="W231" s="14">
        <f t="shared" si="286"/>
        <v>0</v>
      </c>
      <c r="X231" s="14">
        <f t="shared" si="286"/>
        <v>0</v>
      </c>
      <c r="Y231" s="14">
        <f t="shared" si="286"/>
        <v>0</v>
      </c>
    </row>
    <row r="232" spans="1:25" s="7" customFormat="1" ht="19.5" hidden="1" customHeight="1" x14ac:dyDescent="0.2">
      <c r="A232" s="15"/>
      <c r="B232" s="15"/>
      <c r="C232" s="15"/>
      <c r="D232" s="15">
        <v>6652</v>
      </c>
      <c r="E232" s="17" t="s">
        <v>80</v>
      </c>
      <c r="F232" s="28">
        <f>G232+H232+I232</f>
        <v>0</v>
      </c>
      <c r="G232" s="28">
        <f t="shared" ref="G232:I233" si="287">K232+O232+S232+W232</f>
        <v>0</v>
      </c>
      <c r="H232" s="28">
        <f t="shared" si="287"/>
        <v>0</v>
      </c>
      <c r="I232" s="28">
        <f t="shared" si="287"/>
        <v>0</v>
      </c>
      <c r="J232" s="28">
        <f>K232+L232+M232</f>
        <v>0</v>
      </c>
      <c r="K232" s="18"/>
      <c r="L232" s="18"/>
      <c r="M232" s="20"/>
      <c r="N232" s="28">
        <f>O232+P232+Q232</f>
        <v>0</v>
      </c>
      <c r="O232" s="18"/>
      <c r="P232" s="18"/>
      <c r="Q232" s="20"/>
      <c r="R232" s="28">
        <f>S232+T232+U232</f>
        <v>0</v>
      </c>
      <c r="S232" s="18"/>
      <c r="T232" s="18"/>
      <c r="U232" s="20"/>
      <c r="V232" s="28">
        <f>W232+X232+Y232</f>
        <v>0</v>
      </c>
      <c r="W232" s="18"/>
      <c r="X232" s="18"/>
      <c r="Y232" s="20"/>
    </row>
    <row r="233" spans="1:25" s="7" customFormat="1" ht="19.5" customHeight="1" x14ac:dyDescent="0.2">
      <c r="A233" s="15"/>
      <c r="B233" s="15"/>
      <c r="C233" s="15"/>
      <c r="D233" s="15">
        <v>6699</v>
      </c>
      <c r="E233" s="17" t="s">
        <v>100</v>
      </c>
      <c r="F233" s="18">
        <f>G233+H233+I233</f>
        <v>470000</v>
      </c>
      <c r="G233" s="18">
        <f t="shared" si="287"/>
        <v>470000</v>
      </c>
      <c r="H233" s="18">
        <f t="shared" si="287"/>
        <v>0</v>
      </c>
      <c r="I233" s="18">
        <f t="shared" si="287"/>
        <v>0</v>
      </c>
      <c r="J233" s="18">
        <f>K233+L233+M233</f>
        <v>0</v>
      </c>
      <c r="K233" s="18"/>
      <c r="L233" s="18"/>
      <c r="M233" s="20"/>
      <c r="N233" s="18">
        <f>O233+P233+Q233</f>
        <v>0</v>
      </c>
      <c r="O233" s="18"/>
      <c r="P233" s="18"/>
      <c r="Q233" s="20"/>
      <c r="R233" s="18">
        <f>S233+T233+U233</f>
        <v>470000</v>
      </c>
      <c r="S233" s="18">
        <v>470000</v>
      </c>
      <c r="T233" s="18"/>
      <c r="U233" s="20"/>
      <c r="V233" s="18">
        <f>W233+X233+Y233</f>
        <v>0</v>
      </c>
      <c r="W233" s="18"/>
      <c r="X233" s="18"/>
      <c r="Y233" s="20"/>
    </row>
    <row r="234" spans="1:25" s="145" customFormat="1" ht="19.5" customHeight="1" x14ac:dyDescent="0.2">
      <c r="A234" s="12"/>
      <c r="B234" s="12"/>
      <c r="C234" s="12">
        <v>6700</v>
      </c>
      <c r="D234" s="12"/>
      <c r="E234" s="13" t="s">
        <v>45</v>
      </c>
      <c r="F234" s="14">
        <f t="shared" ref="F234:Q234" si="288">SUM(F235:F239)</f>
        <v>19562000</v>
      </c>
      <c r="G234" s="14">
        <f t="shared" si="288"/>
        <v>19562000</v>
      </c>
      <c r="H234" s="14">
        <f t="shared" ref="H234:I234" si="289">SUM(H235:H239)</f>
        <v>0</v>
      </c>
      <c r="I234" s="14">
        <f t="shared" si="289"/>
        <v>0</v>
      </c>
      <c r="J234" s="14">
        <f>SUM(J235:J239)</f>
        <v>0</v>
      </c>
      <c r="K234" s="14">
        <f t="shared" si="288"/>
        <v>0</v>
      </c>
      <c r="L234" s="14">
        <f t="shared" si="288"/>
        <v>0</v>
      </c>
      <c r="M234" s="14">
        <f t="shared" si="288"/>
        <v>0</v>
      </c>
      <c r="N234" s="14">
        <f>SUM(N235:N239)</f>
        <v>0</v>
      </c>
      <c r="O234" s="14">
        <f t="shared" si="288"/>
        <v>0</v>
      </c>
      <c r="P234" s="14">
        <f t="shared" si="288"/>
        <v>0</v>
      </c>
      <c r="Q234" s="14">
        <f t="shared" si="288"/>
        <v>0</v>
      </c>
      <c r="R234" s="14">
        <f t="shared" ref="R234:U234" si="290">SUM(R235:R239)</f>
        <v>19562000</v>
      </c>
      <c r="S234" s="14">
        <f t="shared" si="290"/>
        <v>19562000</v>
      </c>
      <c r="T234" s="14">
        <f t="shared" si="290"/>
        <v>0</v>
      </c>
      <c r="U234" s="14">
        <f t="shared" si="290"/>
        <v>0</v>
      </c>
      <c r="V234" s="14">
        <f t="shared" ref="V234:Y234" si="291">SUM(V235:V239)</f>
        <v>0</v>
      </c>
      <c r="W234" s="14">
        <f t="shared" si="291"/>
        <v>0</v>
      </c>
      <c r="X234" s="14">
        <f t="shared" si="291"/>
        <v>0</v>
      </c>
      <c r="Y234" s="14">
        <f t="shared" si="291"/>
        <v>0</v>
      </c>
    </row>
    <row r="235" spans="1:25" s="7" customFormat="1" ht="19.5" customHeight="1" x14ac:dyDescent="0.2">
      <c r="A235" s="15"/>
      <c r="B235" s="15"/>
      <c r="C235" s="15"/>
      <c r="D235" s="15">
        <v>6701</v>
      </c>
      <c r="E235" s="17" t="s">
        <v>102</v>
      </c>
      <c r="F235" s="18">
        <f>G235+H235+I235</f>
        <v>11592000</v>
      </c>
      <c r="G235" s="18">
        <f t="shared" ref="G235:I239" si="292">K235+O235+S235+W235</f>
        <v>11592000</v>
      </c>
      <c r="H235" s="18">
        <f t="shared" si="292"/>
        <v>0</v>
      </c>
      <c r="I235" s="18">
        <f t="shared" si="292"/>
        <v>0</v>
      </c>
      <c r="J235" s="18">
        <f>K235+L235+M235</f>
        <v>0</v>
      </c>
      <c r="K235" s="18"/>
      <c r="L235" s="18"/>
      <c r="M235" s="20"/>
      <c r="N235" s="18">
        <f>O235+P235+Q235</f>
        <v>0</v>
      </c>
      <c r="O235" s="18"/>
      <c r="P235" s="18"/>
      <c r="Q235" s="20"/>
      <c r="R235" s="18">
        <f>S235+T235+U235</f>
        <v>11592000</v>
      </c>
      <c r="S235" s="18">
        <v>11592000</v>
      </c>
      <c r="T235" s="18"/>
      <c r="U235" s="20"/>
      <c r="V235" s="18">
        <f>W235+X235+Y235</f>
        <v>0</v>
      </c>
      <c r="W235" s="18"/>
      <c r="X235" s="18"/>
      <c r="Y235" s="20"/>
    </row>
    <row r="236" spans="1:25" s="7" customFormat="1" ht="19.5" customHeight="1" x14ac:dyDescent="0.2">
      <c r="A236" s="15"/>
      <c r="B236" s="15"/>
      <c r="C236" s="15"/>
      <c r="D236" s="15">
        <v>6702</v>
      </c>
      <c r="E236" s="17" t="s">
        <v>46</v>
      </c>
      <c r="F236" s="18">
        <f>G236+H236+I236</f>
        <v>4770000</v>
      </c>
      <c r="G236" s="18">
        <f t="shared" si="292"/>
        <v>4770000</v>
      </c>
      <c r="H236" s="18">
        <f t="shared" si="292"/>
        <v>0</v>
      </c>
      <c r="I236" s="18">
        <f t="shared" si="292"/>
        <v>0</v>
      </c>
      <c r="J236" s="18">
        <f>K236+L236+M236</f>
        <v>0</v>
      </c>
      <c r="K236" s="18"/>
      <c r="L236" s="18"/>
      <c r="M236" s="20"/>
      <c r="N236" s="18">
        <f>O236+P236+Q236</f>
        <v>0</v>
      </c>
      <c r="O236" s="18"/>
      <c r="P236" s="18"/>
      <c r="Q236" s="20"/>
      <c r="R236" s="18">
        <f>S236+T236+U236</f>
        <v>4770000</v>
      </c>
      <c r="S236" s="18">
        <v>4770000</v>
      </c>
      <c r="T236" s="18"/>
      <c r="U236" s="20"/>
      <c r="V236" s="18">
        <f>W236+X236+Y236</f>
        <v>0</v>
      </c>
      <c r="W236" s="18"/>
      <c r="X236" s="18"/>
      <c r="Y236" s="20"/>
    </row>
    <row r="237" spans="1:25" s="7" customFormat="1" ht="19.5" customHeight="1" x14ac:dyDescent="0.2">
      <c r="A237" s="15"/>
      <c r="B237" s="15"/>
      <c r="C237" s="15"/>
      <c r="D237" s="15">
        <v>6703</v>
      </c>
      <c r="E237" s="17" t="s">
        <v>103</v>
      </c>
      <c r="F237" s="18">
        <f>G237+H237+I237</f>
        <v>2000000</v>
      </c>
      <c r="G237" s="18">
        <f t="shared" si="292"/>
        <v>2000000</v>
      </c>
      <c r="H237" s="18">
        <f t="shared" si="292"/>
        <v>0</v>
      </c>
      <c r="I237" s="18">
        <f t="shared" si="292"/>
        <v>0</v>
      </c>
      <c r="J237" s="18">
        <f>K237+L237+M237</f>
        <v>0</v>
      </c>
      <c r="K237" s="18"/>
      <c r="L237" s="18"/>
      <c r="M237" s="20"/>
      <c r="N237" s="18">
        <f>O237+P237+Q237</f>
        <v>0</v>
      </c>
      <c r="O237" s="18"/>
      <c r="P237" s="18"/>
      <c r="Q237" s="20"/>
      <c r="R237" s="18">
        <f>S237+T237+U237</f>
        <v>2000000</v>
      </c>
      <c r="S237" s="18">
        <v>2000000</v>
      </c>
      <c r="T237" s="18"/>
      <c r="U237" s="20"/>
      <c r="V237" s="18">
        <f>W237+X237+Y237</f>
        <v>0</v>
      </c>
      <c r="W237" s="18"/>
      <c r="X237" s="18"/>
      <c r="Y237" s="20"/>
    </row>
    <row r="238" spans="1:25" s="7" customFormat="1" ht="19.5" customHeight="1" x14ac:dyDescent="0.2">
      <c r="A238" s="15"/>
      <c r="B238" s="15"/>
      <c r="C238" s="15"/>
      <c r="D238" s="15">
        <v>6704</v>
      </c>
      <c r="E238" s="17" t="s">
        <v>47</v>
      </c>
      <c r="F238" s="18">
        <f>G238+H238+I238</f>
        <v>1200000</v>
      </c>
      <c r="G238" s="18">
        <f t="shared" si="292"/>
        <v>1200000</v>
      </c>
      <c r="H238" s="18">
        <f t="shared" si="292"/>
        <v>0</v>
      </c>
      <c r="I238" s="18">
        <f t="shared" si="292"/>
        <v>0</v>
      </c>
      <c r="J238" s="18">
        <f>K238+L238+M238</f>
        <v>0</v>
      </c>
      <c r="K238" s="18"/>
      <c r="L238" s="18"/>
      <c r="M238" s="20"/>
      <c r="N238" s="18">
        <f>O238+P238+Q238</f>
        <v>0</v>
      </c>
      <c r="O238" s="18"/>
      <c r="P238" s="18"/>
      <c r="Q238" s="20"/>
      <c r="R238" s="18">
        <f>S238+T238+U238</f>
        <v>1200000</v>
      </c>
      <c r="S238" s="18">
        <v>1200000</v>
      </c>
      <c r="T238" s="18"/>
      <c r="U238" s="20"/>
      <c r="V238" s="18">
        <f>W238+X238+Y238</f>
        <v>0</v>
      </c>
      <c r="W238" s="18"/>
      <c r="X238" s="18"/>
      <c r="Y238" s="20"/>
    </row>
    <row r="239" spans="1:25" s="7" customFormat="1" ht="19.5" hidden="1" customHeight="1" x14ac:dyDescent="0.2">
      <c r="A239" s="15"/>
      <c r="B239" s="15"/>
      <c r="C239" s="15"/>
      <c r="D239" s="15">
        <v>6749</v>
      </c>
      <c r="E239" s="17" t="s">
        <v>25</v>
      </c>
      <c r="F239" s="28">
        <f>G239+H239+I239</f>
        <v>0</v>
      </c>
      <c r="G239" s="28">
        <f t="shared" si="292"/>
        <v>0</v>
      </c>
      <c r="H239" s="28">
        <f t="shared" si="292"/>
        <v>0</v>
      </c>
      <c r="I239" s="28">
        <f t="shared" si="292"/>
        <v>0</v>
      </c>
      <c r="J239" s="28">
        <f>K239+L239+M239</f>
        <v>0</v>
      </c>
      <c r="K239" s="18"/>
      <c r="L239" s="18"/>
      <c r="M239" s="20"/>
      <c r="N239" s="28">
        <f>O239+P239+Q239</f>
        <v>0</v>
      </c>
      <c r="O239" s="18"/>
      <c r="P239" s="18"/>
      <c r="Q239" s="20"/>
      <c r="R239" s="28">
        <f>S239+T239+U239</f>
        <v>0</v>
      </c>
      <c r="S239" s="18"/>
      <c r="T239" s="18"/>
      <c r="U239" s="20"/>
      <c r="V239" s="28">
        <f>W239+X239+Y239</f>
        <v>0</v>
      </c>
      <c r="W239" s="18"/>
      <c r="X239" s="18"/>
      <c r="Y239" s="20"/>
    </row>
    <row r="240" spans="1:25" s="145" customFormat="1" ht="19.5" customHeight="1" x14ac:dyDescent="0.2">
      <c r="A240" s="12"/>
      <c r="B240" s="12"/>
      <c r="C240" s="12">
        <v>6750</v>
      </c>
      <c r="D240" s="12"/>
      <c r="E240" s="13" t="s">
        <v>48</v>
      </c>
      <c r="F240" s="14">
        <f t="shared" ref="F240:Q240" si="293">SUM(F241:F244)</f>
        <v>4054000</v>
      </c>
      <c r="G240" s="14">
        <f t="shared" si="293"/>
        <v>4054000</v>
      </c>
      <c r="H240" s="14">
        <f t="shared" ref="H240:I240" si="294">SUM(H241:H244)</f>
        <v>0</v>
      </c>
      <c r="I240" s="14">
        <f t="shared" si="294"/>
        <v>0</v>
      </c>
      <c r="J240" s="14">
        <f>SUM(J241:J244)</f>
        <v>0</v>
      </c>
      <c r="K240" s="14">
        <f t="shared" si="293"/>
        <v>0</v>
      </c>
      <c r="L240" s="14">
        <f t="shared" si="293"/>
        <v>0</v>
      </c>
      <c r="M240" s="14">
        <f t="shared" si="293"/>
        <v>0</v>
      </c>
      <c r="N240" s="14">
        <f>SUM(N241:N244)</f>
        <v>0</v>
      </c>
      <c r="O240" s="14">
        <f t="shared" si="293"/>
        <v>0</v>
      </c>
      <c r="P240" s="14">
        <f t="shared" si="293"/>
        <v>0</v>
      </c>
      <c r="Q240" s="14">
        <f t="shared" si="293"/>
        <v>0</v>
      </c>
      <c r="R240" s="14">
        <f t="shared" ref="R240:U240" si="295">SUM(R241:R244)</f>
        <v>4054000</v>
      </c>
      <c r="S240" s="14">
        <f t="shared" si="295"/>
        <v>4054000</v>
      </c>
      <c r="T240" s="14">
        <f t="shared" si="295"/>
        <v>0</v>
      </c>
      <c r="U240" s="14">
        <f t="shared" si="295"/>
        <v>0</v>
      </c>
      <c r="V240" s="14">
        <f t="shared" ref="V240:Y240" si="296">SUM(V241:V244)</f>
        <v>0</v>
      </c>
      <c r="W240" s="14">
        <f t="shared" si="296"/>
        <v>0</v>
      </c>
      <c r="X240" s="14">
        <f t="shared" si="296"/>
        <v>0</v>
      </c>
      <c r="Y240" s="14">
        <f t="shared" si="296"/>
        <v>0</v>
      </c>
    </row>
    <row r="241" spans="1:25" s="7" customFormat="1" ht="19.5" hidden="1" customHeight="1" x14ac:dyDescent="0.2">
      <c r="A241" s="15"/>
      <c r="B241" s="15"/>
      <c r="C241" s="15"/>
      <c r="D241" s="15">
        <v>6751</v>
      </c>
      <c r="E241" s="17" t="s">
        <v>49</v>
      </c>
      <c r="F241" s="28">
        <f>G241+H241+I241</f>
        <v>0</v>
      </c>
      <c r="G241" s="28">
        <f t="shared" ref="G241:I244" si="297">K241+O241+S241+W241</f>
        <v>0</v>
      </c>
      <c r="H241" s="28">
        <f t="shared" si="297"/>
        <v>0</v>
      </c>
      <c r="I241" s="28">
        <f t="shared" si="297"/>
        <v>0</v>
      </c>
      <c r="J241" s="28">
        <f>K241+L241+M241</f>
        <v>0</v>
      </c>
      <c r="K241" s="18"/>
      <c r="L241" s="18"/>
      <c r="M241" s="20"/>
      <c r="N241" s="28">
        <f>O241+P241+Q241</f>
        <v>0</v>
      </c>
      <c r="O241" s="18"/>
      <c r="P241" s="18"/>
      <c r="Q241" s="20"/>
      <c r="R241" s="28">
        <f>S241+T241+U241</f>
        <v>0</v>
      </c>
      <c r="S241" s="18"/>
      <c r="T241" s="18"/>
      <c r="U241" s="20"/>
      <c r="V241" s="28">
        <f>W241+X241+Y241</f>
        <v>0</v>
      </c>
      <c r="W241" s="18"/>
      <c r="X241" s="18"/>
      <c r="Y241" s="20"/>
    </row>
    <row r="242" spans="1:25" s="7" customFormat="1" ht="19.5" customHeight="1" x14ac:dyDescent="0.2">
      <c r="A242" s="15"/>
      <c r="B242" s="15"/>
      <c r="C242" s="15"/>
      <c r="D242" s="15">
        <v>6757</v>
      </c>
      <c r="E242" s="17" t="s">
        <v>50</v>
      </c>
      <c r="F242" s="18">
        <f>G242+H242+I242</f>
        <v>3024000</v>
      </c>
      <c r="G242" s="18">
        <f t="shared" si="297"/>
        <v>3024000</v>
      </c>
      <c r="H242" s="18">
        <f t="shared" si="297"/>
        <v>0</v>
      </c>
      <c r="I242" s="18">
        <f t="shared" si="297"/>
        <v>0</v>
      </c>
      <c r="J242" s="18">
        <f>K242+L242+M242</f>
        <v>0</v>
      </c>
      <c r="K242" s="18"/>
      <c r="L242" s="18"/>
      <c r="M242" s="20"/>
      <c r="N242" s="18">
        <f>O242+P242+Q242</f>
        <v>0</v>
      </c>
      <c r="O242" s="18"/>
      <c r="P242" s="18"/>
      <c r="Q242" s="20"/>
      <c r="R242" s="18">
        <f>S242+T242+U242</f>
        <v>3024000</v>
      </c>
      <c r="S242" s="18">
        <v>3024000</v>
      </c>
      <c r="T242" s="18"/>
      <c r="U242" s="20"/>
      <c r="V242" s="18">
        <f>W242+X242+Y242</f>
        <v>0</v>
      </c>
      <c r="W242" s="18"/>
      <c r="X242" s="18"/>
      <c r="Y242" s="20"/>
    </row>
    <row r="243" spans="1:25" s="7" customFormat="1" ht="19.5" hidden="1" customHeight="1" x14ac:dyDescent="0.2">
      <c r="A243" s="15"/>
      <c r="B243" s="15"/>
      <c r="C243" s="15"/>
      <c r="D243" s="15">
        <v>6758</v>
      </c>
      <c r="E243" s="17" t="s">
        <v>152</v>
      </c>
      <c r="F243" s="28">
        <f>G243+H243+I243</f>
        <v>0</v>
      </c>
      <c r="G243" s="28">
        <f t="shared" si="297"/>
        <v>0</v>
      </c>
      <c r="H243" s="28">
        <f t="shared" si="297"/>
        <v>0</v>
      </c>
      <c r="I243" s="28">
        <f t="shared" si="297"/>
        <v>0</v>
      </c>
      <c r="J243" s="28">
        <f>K243+L243+M243</f>
        <v>0</v>
      </c>
      <c r="K243" s="18"/>
      <c r="L243" s="18"/>
      <c r="M243" s="20"/>
      <c r="N243" s="28">
        <f>O243+P243+Q243</f>
        <v>0</v>
      </c>
      <c r="O243" s="18"/>
      <c r="P243" s="18"/>
      <c r="Q243" s="20"/>
      <c r="R243" s="28">
        <f>S243+T243+U243</f>
        <v>0</v>
      </c>
      <c r="S243" s="18"/>
      <c r="T243" s="18"/>
      <c r="U243" s="20"/>
      <c r="V243" s="28">
        <f>W243+X243+Y243</f>
        <v>0</v>
      </c>
      <c r="W243" s="18"/>
      <c r="X243" s="18"/>
      <c r="Y243" s="20"/>
    </row>
    <row r="244" spans="1:25" s="7" customFormat="1" ht="19.5" customHeight="1" x14ac:dyDescent="0.2">
      <c r="A244" s="15"/>
      <c r="B244" s="15"/>
      <c r="C244" s="15"/>
      <c r="D244" s="15">
        <v>6799</v>
      </c>
      <c r="E244" s="17" t="s">
        <v>81</v>
      </c>
      <c r="F244" s="18">
        <f>G244+H244+I244</f>
        <v>1030000</v>
      </c>
      <c r="G244" s="18">
        <f t="shared" si="297"/>
        <v>1030000</v>
      </c>
      <c r="H244" s="18">
        <f t="shared" si="297"/>
        <v>0</v>
      </c>
      <c r="I244" s="18">
        <f t="shared" si="297"/>
        <v>0</v>
      </c>
      <c r="J244" s="18">
        <f>K244+L244+M244</f>
        <v>0</v>
      </c>
      <c r="K244" s="18"/>
      <c r="L244" s="18"/>
      <c r="M244" s="20"/>
      <c r="N244" s="18">
        <f>O244+P244+Q244</f>
        <v>0</v>
      </c>
      <c r="O244" s="18"/>
      <c r="P244" s="18"/>
      <c r="Q244" s="20"/>
      <c r="R244" s="18">
        <f>S244+T244+U244</f>
        <v>1030000</v>
      </c>
      <c r="S244" s="18">
        <v>1030000</v>
      </c>
      <c r="T244" s="18"/>
      <c r="U244" s="20"/>
      <c r="V244" s="18">
        <f>W244+X244+Y244</f>
        <v>0</v>
      </c>
      <c r="W244" s="18"/>
      <c r="X244" s="18"/>
      <c r="Y244" s="20"/>
    </row>
    <row r="245" spans="1:25" s="142" customFormat="1" ht="19.5" hidden="1" customHeight="1" x14ac:dyDescent="0.2">
      <c r="A245" s="36"/>
      <c r="B245" s="36"/>
      <c r="C245" s="36">
        <v>6850</v>
      </c>
      <c r="D245" s="36"/>
      <c r="E245" s="37" t="s">
        <v>82</v>
      </c>
      <c r="F245" s="38">
        <f>F246</f>
        <v>0</v>
      </c>
      <c r="G245" s="38">
        <f>G246</f>
        <v>0</v>
      </c>
      <c r="H245" s="38">
        <f t="shared" ref="H245:I245" si="298">H246</f>
        <v>0</v>
      </c>
      <c r="I245" s="38">
        <f t="shared" si="298"/>
        <v>0</v>
      </c>
      <c r="J245" s="38">
        <f t="shared" ref="J245:Q245" si="299">J246</f>
        <v>0</v>
      </c>
      <c r="K245" s="38">
        <f t="shared" si="299"/>
        <v>0</v>
      </c>
      <c r="L245" s="38">
        <f t="shared" si="299"/>
        <v>0</v>
      </c>
      <c r="M245" s="38">
        <f t="shared" si="299"/>
        <v>0</v>
      </c>
      <c r="N245" s="27">
        <f t="shared" si="299"/>
        <v>0</v>
      </c>
      <c r="O245" s="38">
        <f t="shared" si="299"/>
        <v>0</v>
      </c>
      <c r="P245" s="38">
        <f t="shared" si="299"/>
        <v>0</v>
      </c>
      <c r="Q245" s="38">
        <f t="shared" si="299"/>
        <v>0</v>
      </c>
      <c r="R245" s="27">
        <f t="shared" ref="R245:U245" si="300">R246</f>
        <v>0</v>
      </c>
      <c r="S245" s="38">
        <f t="shared" si="300"/>
        <v>0</v>
      </c>
      <c r="T245" s="38">
        <f t="shared" si="300"/>
        <v>0</v>
      </c>
      <c r="U245" s="38">
        <f t="shared" si="300"/>
        <v>0</v>
      </c>
      <c r="V245" s="27">
        <f t="shared" ref="V245:Y245" si="301">V246</f>
        <v>0</v>
      </c>
      <c r="W245" s="38">
        <f t="shared" si="301"/>
        <v>0</v>
      </c>
      <c r="X245" s="38">
        <f t="shared" si="301"/>
        <v>0</v>
      </c>
      <c r="Y245" s="38">
        <f t="shared" si="301"/>
        <v>0</v>
      </c>
    </row>
    <row r="246" spans="1:25" s="7" customFormat="1" ht="19.5" hidden="1" customHeight="1" x14ac:dyDescent="0.2">
      <c r="A246" s="15"/>
      <c r="B246" s="15"/>
      <c r="C246" s="15"/>
      <c r="D246" s="15">
        <v>6855</v>
      </c>
      <c r="E246" s="17" t="s">
        <v>83</v>
      </c>
      <c r="F246" s="28">
        <f>G246+H246+I246</f>
        <v>0</v>
      </c>
      <c r="G246" s="28">
        <f>K246+O246+S246+W246</f>
        <v>0</v>
      </c>
      <c r="H246" s="28">
        <f>L246+P246+T246+X246</f>
        <v>0</v>
      </c>
      <c r="I246" s="28">
        <f>M246+Q246+U246+Y246</f>
        <v>0</v>
      </c>
      <c r="J246" s="28">
        <f>K246+L246+M246</f>
        <v>0</v>
      </c>
      <c r="K246" s="18"/>
      <c r="L246" s="18"/>
      <c r="M246" s="18"/>
      <c r="N246" s="28">
        <f>O246+P246+Q246</f>
        <v>0</v>
      </c>
      <c r="O246" s="18"/>
      <c r="P246" s="18"/>
      <c r="Q246" s="18"/>
      <c r="R246" s="28">
        <f>S246+T246+U246</f>
        <v>0</v>
      </c>
      <c r="S246" s="18"/>
      <c r="T246" s="18"/>
      <c r="U246" s="18"/>
      <c r="V246" s="28">
        <f>W246+X246+Y246</f>
        <v>0</v>
      </c>
      <c r="W246" s="18"/>
      <c r="X246" s="18"/>
      <c r="Y246" s="18"/>
    </row>
    <row r="247" spans="1:25" s="145" customFormat="1" ht="51" customHeight="1" x14ac:dyDescent="0.2">
      <c r="A247" s="12"/>
      <c r="B247" s="12"/>
      <c r="C247" s="12">
        <v>6900</v>
      </c>
      <c r="D247" s="12"/>
      <c r="E247" s="13" t="s">
        <v>51</v>
      </c>
      <c r="F247" s="14">
        <f t="shared" ref="F247:Q247" si="302">SUM(F248:F253)</f>
        <v>11376000</v>
      </c>
      <c r="G247" s="14">
        <f t="shared" si="302"/>
        <v>11376000</v>
      </c>
      <c r="H247" s="14">
        <f t="shared" ref="H247:I247" si="303">SUM(H248:H253)</f>
        <v>0</v>
      </c>
      <c r="I247" s="14">
        <f t="shared" si="303"/>
        <v>0</v>
      </c>
      <c r="J247" s="14">
        <f>SUM(J248:J253)</f>
        <v>0</v>
      </c>
      <c r="K247" s="14">
        <f t="shared" si="302"/>
        <v>0</v>
      </c>
      <c r="L247" s="14">
        <f t="shared" si="302"/>
        <v>0</v>
      </c>
      <c r="M247" s="14">
        <f t="shared" si="302"/>
        <v>0</v>
      </c>
      <c r="N247" s="14">
        <f>SUM(N248:N253)</f>
        <v>0</v>
      </c>
      <c r="O247" s="14">
        <f t="shared" si="302"/>
        <v>0</v>
      </c>
      <c r="P247" s="14">
        <f t="shared" si="302"/>
        <v>0</v>
      </c>
      <c r="Q247" s="14">
        <f t="shared" si="302"/>
        <v>0</v>
      </c>
      <c r="R247" s="14">
        <f t="shared" ref="R247:U247" si="304">SUM(R248:R253)</f>
        <v>11376000</v>
      </c>
      <c r="S247" s="14">
        <f t="shared" si="304"/>
        <v>11376000</v>
      </c>
      <c r="T247" s="14">
        <f t="shared" si="304"/>
        <v>0</v>
      </c>
      <c r="U247" s="14">
        <f t="shared" si="304"/>
        <v>0</v>
      </c>
      <c r="V247" s="14">
        <f t="shared" ref="V247:Y247" si="305">SUM(V248:V253)</f>
        <v>0</v>
      </c>
      <c r="W247" s="14">
        <f t="shared" si="305"/>
        <v>0</v>
      </c>
      <c r="X247" s="14">
        <f t="shared" si="305"/>
        <v>0</v>
      </c>
      <c r="Y247" s="14">
        <f t="shared" si="305"/>
        <v>0</v>
      </c>
    </row>
    <row r="248" spans="1:25" s="7" customFormat="1" ht="21.2" hidden="1" customHeight="1" x14ac:dyDescent="0.2">
      <c r="A248" s="15"/>
      <c r="B248" s="15"/>
      <c r="C248" s="15"/>
      <c r="D248" s="15">
        <v>6901</v>
      </c>
      <c r="E248" s="17" t="s">
        <v>52</v>
      </c>
      <c r="F248" s="28">
        <f t="shared" ref="F248:F253" si="306">G248+H248+I248</f>
        <v>0</v>
      </c>
      <c r="G248" s="28">
        <f t="shared" ref="G248:I253" si="307">K248+O248+S248+W248</f>
        <v>0</v>
      </c>
      <c r="H248" s="28">
        <f t="shared" si="307"/>
        <v>0</v>
      </c>
      <c r="I248" s="28">
        <f t="shared" si="307"/>
        <v>0</v>
      </c>
      <c r="J248" s="28">
        <f t="shared" ref="J248:J253" si="308">K248+L248+M248</f>
        <v>0</v>
      </c>
      <c r="K248" s="18"/>
      <c r="L248" s="18"/>
      <c r="M248" s="20"/>
      <c r="N248" s="28">
        <f t="shared" ref="N248:N253" si="309">O248+P248+Q248</f>
        <v>0</v>
      </c>
      <c r="O248" s="18"/>
      <c r="P248" s="18"/>
      <c r="Q248" s="20"/>
      <c r="R248" s="28">
        <f t="shared" ref="R248:R253" si="310">S248+T248+U248</f>
        <v>0</v>
      </c>
      <c r="S248" s="18"/>
      <c r="T248" s="18"/>
      <c r="U248" s="20"/>
      <c r="V248" s="28">
        <f t="shared" ref="V248:V253" si="311">W248+X248+Y248</f>
        <v>0</v>
      </c>
      <c r="W248" s="18"/>
      <c r="X248" s="18"/>
      <c r="Y248" s="20"/>
    </row>
    <row r="249" spans="1:25" s="7" customFormat="1" ht="21.2" customHeight="1" x14ac:dyDescent="0.2">
      <c r="A249" s="15"/>
      <c r="B249" s="15"/>
      <c r="C249" s="15"/>
      <c r="D249" s="15">
        <v>6905</v>
      </c>
      <c r="E249" s="17" t="s">
        <v>155</v>
      </c>
      <c r="F249" s="18">
        <f t="shared" si="306"/>
        <v>9126000</v>
      </c>
      <c r="G249" s="18">
        <f t="shared" si="307"/>
        <v>9126000</v>
      </c>
      <c r="H249" s="18">
        <f t="shared" si="307"/>
        <v>0</v>
      </c>
      <c r="I249" s="18">
        <f t="shared" si="307"/>
        <v>0</v>
      </c>
      <c r="J249" s="18">
        <f t="shared" si="308"/>
        <v>0</v>
      </c>
      <c r="K249" s="18"/>
      <c r="L249" s="18"/>
      <c r="M249" s="20"/>
      <c r="N249" s="18">
        <f t="shared" si="309"/>
        <v>0</v>
      </c>
      <c r="O249" s="18"/>
      <c r="P249" s="18"/>
      <c r="Q249" s="20"/>
      <c r="R249" s="18">
        <f t="shared" si="310"/>
        <v>9126000</v>
      </c>
      <c r="S249" s="18">
        <v>9126000</v>
      </c>
      <c r="T249" s="18"/>
      <c r="U249" s="20"/>
      <c r="V249" s="18">
        <f t="shared" si="311"/>
        <v>0</v>
      </c>
      <c r="W249" s="18"/>
      <c r="X249" s="18"/>
      <c r="Y249" s="20"/>
    </row>
    <row r="250" spans="1:25" s="7" customFormat="1" ht="21.2" customHeight="1" x14ac:dyDescent="0.2">
      <c r="A250" s="15"/>
      <c r="B250" s="15"/>
      <c r="C250" s="15"/>
      <c r="D250" s="15">
        <v>6912</v>
      </c>
      <c r="E250" s="17" t="s">
        <v>53</v>
      </c>
      <c r="F250" s="18">
        <f t="shared" si="306"/>
        <v>2250000</v>
      </c>
      <c r="G250" s="18">
        <f t="shared" si="307"/>
        <v>2250000</v>
      </c>
      <c r="H250" s="18">
        <f t="shared" si="307"/>
        <v>0</v>
      </c>
      <c r="I250" s="18">
        <f t="shared" si="307"/>
        <v>0</v>
      </c>
      <c r="J250" s="18">
        <f t="shared" si="308"/>
        <v>0</v>
      </c>
      <c r="K250" s="18"/>
      <c r="L250" s="18"/>
      <c r="M250" s="20"/>
      <c r="N250" s="18">
        <f t="shared" si="309"/>
        <v>0</v>
      </c>
      <c r="O250" s="18"/>
      <c r="P250" s="18"/>
      <c r="Q250" s="20"/>
      <c r="R250" s="18">
        <f t="shared" si="310"/>
        <v>2250000</v>
      </c>
      <c r="S250" s="18">
        <v>2250000</v>
      </c>
      <c r="T250" s="18"/>
      <c r="U250" s="20"/>
      <c r="V250" s="18">
        <f t="shared" si="311"/>
        <v>0</v>
      </c>
      <c r="W250" s="18"/>
      <c r="X250" s="18"/>
      <c r="Y250" s="20"/>
    </row>
    <row r="251" spans="1:25" s="7" customFormat="1" ht="21.2" hidden="1" customHeight="1" x14ac:dyDescent="0.2">
      <c r="A251" s="15"/>
      <c r="B251" s="15"/>
      <c r="C251" s="15"/>
      <c r="D251" s="15">
        <v>6913</v>
      </c>
      <c r="E251" s="17" t="s">
        <v>54</v>
      </c>
      <c r="F251" s="28">
        <f t="shared" si="306"/>
        <v>0</v>
      </c>
      <c r="G251" s="28">
        <f t="shared" si="307"/>
        <v>0</v>
      </c>
      <c r="H251" s="28">
        <f t="shared" si="307"/>
        <v>0</v>
      </c>
      <c r="I251" s="28">
        <f t="shared" si="307"/>
        <v>0</v>
      </c>
      <c r="J251" s="28">
        <f t="shared" si="308"/>
        <v>0</v>
      </c>
      <c r="K251" s="18"/>
      <c r="L251" s="18"/>
      <c r="M251" s="20"/>
      <c r="N251" s="28">
        <f t="shared" si="309"/>
        <v>0</v>
      </c>
      <c r="O251" s="18"/>
      <c r="P251" s="18"/>
      <c r="Q251" s="20"/>
      <c r="R251" s="28">
        <f t="shared" si="310"/>
        <v>0</v>
      </c>
      <c r="S251" s="18"/>
      <c r="T251" s="18"/>
      <c r="U251" s="20"/>
      <c r="V251" s="28">
        <f t="shared" si="311"/>
        <v>0</v>
      </c>
      <c r="W251" s="18"/>
      <c r="X251" s="18"/>
      <c r="Y251" s="20"/>
    </row>
    <row r="252" spans="1:25" s="7" customFormat="1" ht="21.2" hidden="1" customHeight="1" x14ac:dyDescent="0.2">
      <c r="A252" s="15"/>
      <c r="B252" s="15"/>
      <c r="C252" s="15"/>
      <c r="D252" s="15">
        <v>6921</v>
      </c>
      <c r="E252" s="17" t="s">
        <v>55</v>
      </c>
      <c r="F252" s="28">
        <f t="shared" si="306"/>
        <v>0</v>
      </c>
      <c r="G252" s="28">
        <f t="shared" si="307"/>
        <v>0</v>
      </c>
      <c r="H252" s="28">
        <f t="shared" si="307"/>
        <v>0</v>
      </c>
      <c r="I252" s="28">
        <f t="shared" si="307"/>
        <v>0</v>
      </c>
      <c r="J252" s="28">
        <f t="shared" si="308"/>
        <v>0</v>
      </c>
      <c r="K252" s="18"/>
      <c r="L252" s="18"/>
      <c r="M252" s="20"/>
      <c r="N252" s="28">
        <f t="shared" si="309"/>
        <v>0</v>
      </c>
      <c r="O252" s="18"/>
      <c r="P252" s="18"/>
      <c r="Q252" s="20"/>
      <c r="R252" s="28">
        <f t="shared" si="310"/>
        <v>0</v>
      </c>
      <c r="S252" s="18"/>
      <c r="T252" s="18"/>
      <c r="U252" s="20"/>
      <c r="V252" s="28">
        <f t="shared" si="311"/>
        <v>0</v>
      </c>
      <c r="W252" s="18"/>
      <c r="X252" s="18"/>
      <c r="Y252" s="20"/>
    </row>
    <row r="253" spans="1:25" s="7" customFormat="1" ht="21.2" hidden="1" customHeight="1" x14ac:dyDescent="0.2">
      <c r="A253" s="15"/>
      <c r="B253" s="15"/>
      <c r="C253" s="15"/>
      <c r="D253" s="15">
        <v>6949</v>
      </c>
      <c r="E253" s="17" t="s">
        <v>160</v>
      </c>
      <c r="F253" s="28">
        <f t="shared" si="306"/>
        <v>0</v>
      </c>
      <c r="G253" s="28">
        <f t="shared" si="307"/>
        <v>0</v>
      </c>
      <c r="H253" s="28">
        <f t="shared" si="307"/>
        <v>0</v>
      </c>
      <c r="I253" s="28">
        <f t="shared" si="307"/>
        <v>0</v>
      </c>
      <c r="J253" s="28">
        <f t="shared" si="308"/>
        <v>0</v>
      </c>
      <c r="K253" s="18"/>
      <c r="L253" s="18"/>
      <c r="M253" s="20"/>
      <c r="N253" s="28">
        <f t="shared" si="309"/>
        <v>0</v>
      </c>
      <c r="O253" s="18"/>
      <c r="P253" s="18"/>
      <c r="Q253" s="20"/>
      <c r="R253" s="28">
        <f t="shared" si="310"/>
        <v>0</v>
      </c>
      <c r="S253" s="18"/>
      <c r="T253" s="18"/>
      <c r="U253" s="20"/>
      <c r="V253" s="28">
        <f t="shared" si="311"/>
        <v>0</v>
      </c>
      <c r="W253" s="18"/>
      <c r="X253" s="18"/>
      <c r="Y253" s="20"/>
    </row>
    <row r="254" spans="1:25" s="143" customFormat="1" ht="34.5" hidden="1" customHeight="1" x14ac:dyDescent="0.2">
      <c r="A254" s="62"/>
      <c r="B254" s="62"/>
      <c r="C254" s="62">
        <v>6950</v>
      </c>
      <c r="D254" s="62"/>
      <c r="E254" s="63" t="s">
        <v>69</v>
      </c>
      <c r="F254" s="32">
        <f t="shared" ref="F254:Y254" si="312">SUM(F255:F256)</f>
        <v>0</v>
      </c>
      <c r="G254" s="32">
        <f t="shared" si="312"/>
        <v>0</v>
      </c>
      <c r="H254" s="32">
        <f t="shared" si="312"/>
        <v>0</v>
      </c>
      <c r="I254" s="32">
        <f t="shared" si="312"/>
        <v>0</v>
      </c>
      <c r="J254" s="32">
        <f t="shared" si="312"/>
        <v>0</v>
      </c>
      <c r="K254" s="32">
        <f t="shared" si="312"/>
        <v>0</v>
      </c>
      <c r="L254" s="32">
        <f t="shared" si="312"/>
        <v>0</v>
      </c>
      <c r="M254" s="32">
        <f t="shared" si="312"/>
        <v>0</v>
      </c>
      <c r="N254" s="32">
        <f t="shared" si="312"/>
        <v>0</v>
      </c>
      <c r="O254" s="32">
        <f t="shared" si="312"/>
        <v>0</v>
      </c>
      <c r="P254" s="32">
        <f t="shared" si="312"/>
        <v>0</v>
      </c>
      <c r="Q254" s="32">
        <f t="shared" si="312"/>
        <v>0</v>
      </c>
      <c r="R254" s="32">
        <f t="shared" si="312"/>
        <v>0</v>
      </c>
      <c r="S254" s="32">
        <f t="shared" si="312"/>
        <v>0</v>
      </c>
      <c r="T254" s="32">
        <f t="shared" si="312"/>
        <v>0</v>
      </c>
      <c r="U254" s="32">
        <f t="shared" si="312"/>
        <v>0</v>
      </c>
      <c r="V254" s="32">
        <f t="shared" si="312"/>
        <v>0</v>
      </c>
      <c r="W254" s="32">
        <f t="shared" si="312"/>
        <v>0</v>
      </c>
      <c r="X254" s="32">
        <f t="shared" si="312"/>
        <v>0</v>
      </c>
      <c r="Y254" s="32">
        <f t="shared" si="312"/>
        <v>0</v>
      </c>
    </row>
    <row r="255" spans="1:25" s="7" customFormat="1" ht="18.75" hidden="1" customHeight="1" x14ac:dyDescent="0.2">
      <c r="A255" s="15"/>
      <c r="B255" s="15"/>
      <c r="C255" s="15"/>
      <c r="D255" s="15">
        <v>6955</v>
      </c>
      <c r="E255" s="17" t="s">
        <v>54</v>
      </c>
      <c r="F255" s="28">
        <f>G255+H255+I255</f>
        <v>0</v>
      </c>
      <c r="G255" s="28">
        <f t="shared" ref="G255:I256" si="313">K255+O255+S255+W255</f>
        <v>0</v>
      </c>
      <c r="H255" s="28">
        <f t="shared" si="313"/>
        <v>0</v>
      </c>
      <c r="I255" s="28">
        <f t="shared" si="313"/>
        <v>0</v>
      </c>
      <c r="J255" s="28">
        <f>K255+L255+M255</f>
        <v>0</v>
      </c>
      <c r="K255" s="18"/>
      <c r="L255" s="18"/>
      <c r="M255" s="20"/>
      <c r="N255" s="28">
        <f>O255+P255+Q255</f>
        <v>0</v>
      </c>
      <c r="O255" s="18"/>
      <c r="P255" s="18"/>
      <c r="Q255" s="20"/>
      <c r="R255" s="28">
        <f>S255+T255+U255</f>
        <v>0</v>
      </c>
      <c r="S255" s="18"/>
      <c r="T255" s="18"/>
      <c r="U255" s="20"/>
      <c r="V255" s="28">
        <f>W255+X255+Y255</f>
        <v>0</v>
      </c>
      <c r="W255" s="18"/>
      <c r="X255" s="18"/>
      <c r="Y255" s="20"/>
    </row>
    <row r="256" spans="1:25" s="7" customFormat="1" ht="18.75" hidden="1" customHeight="1" x14ac:dyDescent="0.2">
      <c r="A256" s="15"/>
      <c r="B256" s="15"/>
      <c r="C256" s="15"/>
      <c r="D256" s="15">
        <v>6999</v>
      </c>
      <c r="E256" s="17" t="s">
        <v>161</v>
      </c>
      <c r="F256" s="28">
        <f>G256+H256+I256</f>
        <v>0</v>
      </c>
      <c r="G256" s="28">
        <f t="shared" si="313"/>
        <v>0</v>
      </c>
      <c r="H256" s="28">
        <f t="shared" si="313"/>
        <v>0</v>
      </c>
      <c r="I256" s="28">
        <f t="shared" si="313"/>
        <v>0</v>
      </c>
      <c r="J256" s="28">
        <f>K256+L256+M256</f>
        <v>0</v>
      </c>
      <c r="K256" s="18"/>
      <c r="L256" s="18"/>
      <c r="M256" s="20"/>
      <c r="N256" s="28">
        <f>O256+P256+Q256</f>
        <v>0</v>
      </c>
      <c r="O256" s="18"/>
      <c r="P256" s="18"/>
      <c r="Q256" s="20"/>
      <c r="R256" s="28">
        <f>S256+T256+U256</f>
        <v>0</v>
      </c>
      <c r="S256" s="18"/>
      <c r="T256" s="18"/>
      <c r="U256" s="20"/>
      <c r="V256" s="28">
        <f>W256+X256+Y256</f>
        <v>0</v>
      </c>
      <c r="W256" s="18"/>
      <c r="X256" s="18"/>
      <c r="Y256" s="20"/>
    </row>
    <row r="257" spans="1:25" s="145" customFormat="1" ht="26.45" customHeight="1" x14ac:dyDescent="0.2">
      <c r="A257" s="12"/>
      <c r="B257" s="12"/>
      <c r="C257" s="12">
        <v>7000</v>
      </c>
      <c r="D257" s="12"/>
      <c r="E257" s="13" t="s">
        <v>56</v>
      </c>
      <c r="F257" s="14">
        <f t="shared" ref="F257:Y257" si="314">SUM(F258:F259)</f>
        <v>1164000</v>
      </c>
      <c r="G257" s="14">
        <f t="shared" si="314"/>
        <v>1164000</v>
      </c>
      <c r="H257" s="14">
        <f t="shared" si="314"/>
        <v>0</v>
      </c>
      <c r="I257" s="14">
        <f t="shared" si="314"/>
        <v>0</v>
      </c>
      <c r="J257" s="14">
        <f t="shared" si="314"/>
        <v>0</v>
      </c>
      <c r="K257" s="14">
        <f t="shared" si="314"/>
        <v>0</v>
      </c>
      <c r="L257" s="14">
        <f t="shared" si="314"/>
        <v>0</v>
      </c>
      <c r="M257" s="14">
        <f t="shared" si="314"/>
        <v>0</v>
      </c>
      <c r="N257" s="14">
        <f t="shared" si="314"/>
        <v>0</v>
      </c>
      <c r="O257" s="14">
        <f t="shared" si="314"/>
        <v>0</v>
      </c>
      <c r="P257" s="14">
        <f t="shared" si="314"/>
        <v>0</v>
      </c>
      <c r="Q257" s="14">
        <f t="shared" si="314"/>
        <v>0</v>
      </c>
      <c r="R257" s="14">
        <f t="shared" si="314"/>
        <v>1164000</v>
      </c>
      <c r="S257" s="14">
        <f t="shared" si="314"/>
        <v>1164000</v>
      </c>
      <c r="T257" s="14">
        <f t="shared" si="314"/>
        <v>0</v>
      </c>
      <c r="U257" s="14">
        <f t="shared" si="314"/>
        <v>0</v>
      </c>
      <c r="V257" s="14">
        <f t="shared" si="314"/>
        <v>0</v>
      </c>
      <c r="W257" s="14">
        <f t="shared" si="314"/>
        <v>0</v>
      </c>
      <c r="X257" s="14">
        <f t="shared" si="314"/>
        <v>0</v>
      </c>
      <c r="Y257" s="14">
        <f t="shared" si="314"/>
        <v>0</v>
      </c>
    </row>
    <row r="258" spans="1:25" s="7" customFormat="1" ht="25.5" customHeight="1" x14ac:dyDescent="0.2">
      <c r="A258" s="15"/>
      <c r="B258" s="15"/>
      <c r="C258" s="15"/>
      <c r="D258" s="15">
        <v>7001</v>
      </c>
      <c r="E258" s="17" t="s">
        <v>57</v>
      </c>
      <c r="F258" s="18">
        <f>G258+H258+I258</f>
        <v>1164000</v>
      </c>
      <c r="G258" s="18">
        <f t="shared" ref="G258:I259" si="315">K258+O258+S258+W258</f>
        <v>1164000</v>
      </c>
      <c r="H258" s="18">
        <f t="shared" si="315"/>
        <v>0</v>
      </c>
      <c r="I258" s="18">
        <f t="shared" si="315"/>
        <v>0</v>
      </c>
      <c r="J258" s="18">
        <f>K258+L258+M258</f>
        <v>0</v>
      </c>
      <c r="K258" s="18"/>
      <c r="L258" s="18"/>
      <c r="M258" s="20"/>
      <c r="N258" s="18">
        <f>O258+P258+Q258</f>
        <v>0</v>
      </c>
      <c r="O258" s="18"/>
      <c r="P258" s="18"/>
      <c r="Q258" s="20"/>
      <c r="R258" s="18">
        <f>S258+T258+U258</f>
        <v>1164000</v>
      </c>
      <c r="S258" s="18">
        <v>1164000</v>
      </c>
      <c r="T258" s="18"/>
      <c r="U258" s="20"/>
      <c r="V258" s="18">
        <f>W258+X258+Y258</f>
        <v>0</v>
      </c>
      <c r="W258" s="18"/>
      <c r="X258" s="18"/>
      <c r="Y258" s="20"/>
    </row>
    <row r="259" spans="1:25" s="7" customFormat="1" ht="25.5" hidden="1" customHeight="1" x14ac:dyDescent="0.2">
      <c r="A259" s="15"/>
      <c r="B259" s="15"/>
      <c r="C259" s="15"/>
      <c r="D259" s="15">
        <v>7049</v>
      </c>
      <c r="E259" s="17" t="s">
        <v>25</v>
      </c>
      <c r="F259" s="28">
        <f>G259+H259+I259</f>
        <v>0</v>
      </c>
      <c r="G259" s="28">
        <f t="shared" si="315"/>
        <v>0</v>
      </c>
      <c r="H259" s="28">
        <f t="shared" si="315"/>
        <v>0</v>
      </c>
      <c r="I259" s="28">
        <f t="shared" si="315"/>
        <v>0</v>
      </c>
      <c r="J259" s="28">
        <f>K259+L259+M259</f>
        <v>0</v>
      </c>
      <c r="K259" s="18"/>
      <c r="L259" s="18"/>
      <c r="M259" s="20"/>
      <c r="N259" s="28">
        <f>O259+P259+Q259</f>
        <v>0</v>
      </c>
      <c r="O259" s="18"/>
      <c r="P259" s="18"/>
      <c r="Q259" s="20"/>
      <c r="R259" s="28">
        <f>S259+T259+U259</f>
        <v>0</v>
      </c>
      <c r="S259" s="18"/>
      <c r="T259" s="18"/>
      <c r="U259" s="20"/>
      <c r="V259" s="28">
        <f>W259+X259+Y259</f>
        <v>0</v>
      </c>
      <c r="W259" s="18"/>
      <c r="X259" s="18"/>
      <c r="Y259" s="20"/>
    </row>
    <row r="260" spans="1:25" s="142" customFormat="1" ht="25.5" hidden="1" customHeight="1" x14ac:dyDescent="0.2">
      <c r="A260" s="36"/>
      <c r="B260" s="36"/>
      <c r="C260" s="36">
        <v>7050</v>
      </c>
      <c r="D260" s="36"/>
      <c r="E260" s="37" t="s">
        <v>58</v>
      </c>
      <c r="F260" s="38">
        <f>F261</f>
        <v>0</v>
      </c>
      <c r="G260" s="38">
        <f>G261</f>
        <v>0</v>
      </c>
      <c r="H260" s="38">
        <f t="shared" ref="H260:I260" si="316">H261</f>
        <v>0</v>
      </c>
      <c r="I260" s="38">
        <f t="shared" si="316"/>
        <v>0</v>
      </c>
      <c r="J260" s="38">
        <f t="shared" ref="J260:Q260" si="317">J261</f>
        <v>0</v>
      </c>
      <c r="K260" s="38">
        <f t="shared" si="317"/>
        <v>0</v>
      </c>
      <c r="L260" s="38">
        <f t="shared" si="317"/>
        <v>0</v>
      </c>
      <c r="M260" s="38">
        <f t="shared" si="317"/>
        <v>0</v>
      </c>
      <c r="N260" s="27">
        <f t="shared" si="317"/>
        <v>0</v>
      </c>
      <c r="O260" s="38">
        <f t="shared" si="317"/>
        <v>0</v>
      </c>
      <c r="P260" s="38">
        <f t="shared" si="317"/>
        <v>0</v>
      </c>
      <c r="Q260" s="38">
        <f t="shared" si="317"/>
        <v>0</v>
      </c>
      <c r="R260" s="27">
        <f t="shared" ref="R260:U260" si="318">R261</f>
        <v>0</v>
      </c>
      <c r="S260" s="38">
        <f t="shared" si="318"/>
        <v>0</v>
      </c>
      <c r="T260" s="38">
        <f t="shared" si="318"/>
        <v>0</v>
      </c>
      <c r="U260" s="38">
        <f t="shared" si="318"/>
        <v>0</v>
      </c>
      <c r="V260" s="27">
        <f t="shared" ref="V260:Y260" si="319">V261</f>
        <v>0</v>
      </c>
      <c r="W260" s="38">
        <f t="shared" si="319"/>
        <v>0</v>
      </c>
      <c r="X260" s="38">
        <f t="shared" si="319"/>
        <v>0</v>
      </c>
      <c r="Y260" s="38">
        <f t="shared" si="319"/>
        <v>0</v>
      </c>
    </row>
    <row r="261" spans="1:25" s="7" customFormat="1" ht="25.5" hidden="1" customHeight="1" x14ac:dyDescent="0.2">
      <c r="A261" s="15"/>
      <c r="B261" s="15"/>
      <c r="C261" s="15"/>
      <c r="D261" s="15">
        <v>7053</v>
      </c>
      <c r="E261" s="17" t="s">
        <v>59</v>
      </c>
      <c r="F261" s="28">
        <f>G261+H261+I261</f>
        <v>0</v>
      </c>
      <c r="G261" s="28">
        <f>K261+O261+S261+W261</f>
        <v>0</v>
      </c>
      <c r="H261" s="28">
        <f>L261+P261+T261+X261</f>
        <v>0</v>
      </c>
      <c r="I261" s="28">
        <f>M261+Q261+U261+Y261</f>
        <v>0</v>
      </c>
      <c r="J261" s="28">
        <f>K261+L261+M261</f>
        <v>0</v>
      </c>
      <c r="K261" s="18"/>
      <c r="L261" s="18"/>
      <c r="M261" s="20"/>
      <c r="N261" s="28">
        <f>O261+P261+Q261</f>
        <v>0</v>
      </c>
      <c r="O261" s="18"/>
      <c r="P261" s="18"/>
      <c r="Q261" s="20"/>
      <c r="R261" s="28">
        <f>S261+T261+U261</f>
        <v>0</v>
      </c>
      <c r="S261" s="18"/>
      <c r="T261" s="18"/>
      <c r="U261" s="20"/>
      <c r="V261" s="28">
        <f>W261+X261+Y261</f>
        <v>0</v>
      </c>
      <c r="W261" s="18"/>
      <c r="X261" s="18"/>
      <c r="Y261" s="20"/>
    </row>
    <row r="262" spans="1:25" s="145" customFormat="1" ht="25.5" customHeight="1" x14ac:dyDescent="0.2">
      <c r="A262" s="12"/>
      <c r="B262" s="12"/>
      <c r="C262" s="12">
        <v>7750</v>
      </c>
      <c r="D262" s="12"/>
      <c r="E262" s="13" t="s">
        <v>25</v>
      </c>
      <c r="F262" s="14">
        <f t="shared" ref="F262:Q262" si="320">SUM(F263:F266)</f>
        <v>4782910</v>
      </c>
      <c r="G262" s="14">
        <f t="shared" si="320"/>
        <v>4782910</v>
      </c>
      <c r="H262" s="14">
        <f t="shared" ref="H262:I262" si="321">SUM(H263:H266)</f>
        <v>0</v>
      </c>
      <c r="I262" s="14">
        <f t="shared" si="321"/>
        <v>0</v>
      </c>
      <c r="J262" s="14">
        <f>SUM(J263:J266)</f>
        <v>0</v>
      </c>
      <c r="K262" s="14">
        <f t="shared" si="320"/>
        <v>0</v>
      </c>
      <c r="L262" s="14">
        <f t="shared" si="320"/>
        <v>0</v>
      </c>
      <c r="M262" s="14">
        <f t="shared" si="320"/>
        <v>0</v>
      </c>
      <c r="N262" s="14">
        <f>SUM(N263:N266)</f>
        <v>0</v>
      </c>
      <c r="O262" s="14">
        <f t="shared" si="320"/>
        <v>0</v>
      </c>
      <c r="P262" s="14">
        <f t="shared" si="320"/>
        <v>0</v>
      </c>
      <c r="Q262" s="14">
        <f t="shared" si="320"/>
        <v>0</v>
      </c>
      <c r="R262" s="14">
        <f t="shared" ref="R262:U262" si="322">SUM(R263:R266)</f>
        <v>4782910</v>
      </c>
      <c r="S262" s="14">
        <f t="shared" si="322"/>
        <v>4782910</v>
      </c>
      <c r="T262" s="14">
        <f t="shared" si="322"/>
        <v>0</v>
      </c>
      <c r="U262" s="14">
        <f t="shared" si="322"/>
        <v>0</v>
      </c>
      <c r="V262" s="14">
        <f t="shared" ref="V262:Y262" si="323">SUM(V263:V266)</f>
        <v>0</v>
      </c>
      <c r="W262" s="14">
        <f t="shared" si="323"/>
        <v>0</v>
      </c>
      <c r="X262" s="14">
        <f t="shared" si="323"/>
        <v>0</v>
      </c>
      <c r="Y262" s="14">
        <f t="shared" si="323"/>
        <v>0</v>
      </c>
    </row>
    <row r="263" spans="1:25" s="7" customFormat="1" ht="25.5" customHeight="1" x14ac:dyDescent="0.2">
      <c r="A263" s="15"/>
      <c r="B263" s="15"/>
      <c r="C263" s="15"/>
      <c r="D263" s="15">
        <v>7756</v>
      </c>
      <c r="E263" s="17" t="s">
        <v>60</v>
      </c>
      <c r="F263" s="18">
        <f>G263+H263+I263</f>
        <v>4782910</v>
      </c>
      <c r="G263" s="18">
        <f t="shared" ref="G263:I266" si="324">K263+O263+S263+W263</f>
        <v>4782910</v>
      </c>
      <c r="H263" s="18">
        <f t="shared" si="324"/>
        <v>0</v>
      </c>
      <c r="I263" s="18">
        <f t="shared" si="324"/>
        <v>0</v>
      </c>
      <c r="J263" s="18">
        <f>K263+L263+M263</f>
        <v>0</v>
      </c>
      <c r="K263" s="18"/>
      <c r="L263" s="18"/>
      <c r="M263" s="20"/>
      <c r="N263" s="18">
        <f>O263+P263+Q263</f>
        <v>0</v>
      </c>
      <c r="O263" s="18"/>
      <c r="P263" s="18"/>
      <c r="Q263" s="20"/>
      <c r="R263" s="18">
        <f>S263+T263+U263</f>
        <v>4782910</v>
      </c>
      <c r="S263" s="18">
        <v>4782910</v>
      </c>
      <c r="T263" s="18"/>
      <c r="U263" s="20"/>
      <c r="V263" s="18">
        <f>W263+X263+Y263</f>
        <v>0</v>
      </c>
      <c r="W263" s="18"/>
      <c r="X263" s="18"/>
      <c r="Y263" s="20"/>
    </row>
    <row r="264" spans="1:25" s="7" customFormat="1" ht="25.5" hidden="1" customHeight="1" x14ac:dyDescent="0.2">
      <c r="A264" s="15"/>
      <c r="B264" s="15"/>
      <c r="C264" s="15"/>
      <c r="D264" s="15">
        <v>7757</v>
      </c>
      <c r="E264" s="17" t="s">
        <v>61</v>
      </c>
      <c r="F264" s="28">
        <f>G264+H264+I264</f>
        <v>0</v>
      </c>
      <c r="G264" s="28">
        <f t="shared" si="324"/>
        <v>0</v>
      </c>
      <c r="H264" s="28">
        <f t="shared" si="324"/>
        <v>0</v>
      </c>
      <c r="I264" s="28">
        <f t="shared" si="324"/>
        <v>0</v>
      </c>
      <c r="J264" s="28">
        <f>K264+L264+M264</f>
        <v>0</v>
      </c>
      <c r="K264" s="18"/>
      <c r="L264" s="18"/>
      <c r="M264" s="20"/>
      <c r="N264" s="28">
        <f>O264+P264+Q264</f>
        <v>0</v>
      </c>
      <c r="O264" s="18"/>
      <c r="P264" s="18"/>
      <c r="Q264" s="20"/>
      <c r="R264" s="28">
        <f>S264+T264+U264</f>
        <v>0</v>
      </c>
      <c r="S264" s="18"/>
      <c r="T264" s="18"/>
      <c r="U264" s="20"/>
      <c r="V264" s="28">
        <f>W264+X264+Y264</f>
        <v>0</v>
      </c>
      <c r="W264" s="18"/>
      <c r="X264" s="18"/>
      <c r="Y264" s="20"/>
    </row>
    <row r="265" spans="1:25" s="7" customFormat="1" ht="25.5" hidden="1" customHeight="1" x14ac:dyDescent="0.2">
      <c r="A265" s="15"/>
      <c r="B265" s="15"/>
      <c r="C265" s="15"/>
      <c r="D265" s="15">
        <v>7761</v>
      </c>
      <c r="E265" s="17" t="s">
        <v>62</v>
      </c>
      <c r="F265" s="28">
        <f>G265+H265+I265</f>
        <v>0</v>
      </c>
      <c r="G265" s="28">
        <f t="shared" si="324"/>
        <v>0</v>
      </c>
      <c r="H265" s="28">
        <f t="shared" si="324"/>
        <v>0</v>
      </c>
      <c r="I265" s="28">
        <f t="shared" si="324"/>
        <v>0</v>
      </c>
      <c r="J265" s="28">
        <f>K265+L265+M265</f>
        <v>0</v>
      </c>
      <c r="K265" s="18"/>
      <c r="L265" s="18"/>
      <c r="M265" s="20"/>
      <c r="N265" s="28">
        <f>O265+P265+Q265</f>
        <v>0</v>
      </c>
      <c r="O265" s="18"/>
      <c r="P265" s="18"/>
      <c r="Q265" s="20"/>
      <c r="R265" s="28">
        <f>S265+T265+U265</f>
        <v>0</v>
      </c>
      <c r="S265" s="18"/>
      <c r="T265" s="18"/>
      <c r="U265" s="20"/>
      <c r="V265" s="28">
        <f>W265+X265+Y265</f>
        <v>0</v>
      </c>
      <c r="W265" s="18"/>
      <c r="X265" s="18"/>
      <c r="Y265" s="20"/>
    </row>
    <row r="266" spans="1:25" s="7" customFormat="1" ht="25.5" hidden="1" customHeight="1" x14ac:dyDescent="0.2">
      <c r="A266" s="15"/>
      <c r="B266" s="15"/>
      <c r="C266" s="15"/>
      <c r="D266" s="15">
        <v>7799</v>
      </c>
      <c r="E266" s="17" t="s">
        <v>63</v>
      </c>
      <c r="F266" s="28">
        <f>G266+H266+I266</f>
        <v>0</v>
      </c>
      <c r="G266" s="28">
        <f t="shared" si="324"/>
        <v>0</v>
      </c>
      <c r="H266" s="28">
        <f t="shared" si="324"/>
        <v>0</v>
      </c>
      <c r="I266" s="28">
        <f t="shared" si="324"/>
        <v>0</v>
      </c>
      <c r="J266" s="28">
        <f>K266+L266+M266</f>
        <v>0</v>
      </c>
      <c r="K266" s="18"/>
      <c r="L266" s="18"/>
      <c r="M266" s="20"/>
      <c r="N266" s="28">
        <f>O266+P266+Q266</f>
        <v>0</v>
      </c>
      <c r="O266" s="18"/>
      <c r="P266" s="18"/>
      <c r="Q266" s="20"/>
      <c r="R266" s="28">
        <f>S266+T266+U266</f>
        <v>0</v>
      </c>
      <c r="S266" s="18"/>
      <c r="T266" s="18"/>
      <c r="U266" s="20"/>
      <c r="V266" s="28">
        <f>W266+X266+Y266</f>
        <v>0</v>
      </c>
      <c r="W266" s="18"/>
      <c r="X266" s="18"/>
      <c r="Y266" s="20"/>
    </row>
    <row r="267" spans="1:25" s="142" customFormat="1" ht="25.5" hidden="1" customHeight="1" x14ac:dyDescent="0.2">
      <c r="A267" s="36"/>
      <c r="B267" s="36"/>
      <c r="C267" s="36">
        <v>8000</v>
      </c>
      <c r="D267" s="36"/>
      <c r="E267" s="37" t="s">
        <v>84</v>
      </c>
      <c r="F267" s="38">
        <f>F268</f>
        <v>0</v>
      </c>
      <c r="G267" s="38">
        <f>G268</f>
        <v>0</v>
      </c>
      <c r="H267" s="38">
        <f t="shared" ref="H267:I267" si="325">H268</f>
        <v>0</v>
      </c>
      <c r="I267" s="38">
        <f t="shared" si="325"/>
        <v>0</v>
      </c>
      <c r="J267" s="38">
        <f t="shared" ref="J267:Q267" si="326">J268</f>
        <v>0</v>
      </c>
      <c r="K267" s="38">
        <f t="shared" si="326"/>
        <v>0</v>
      </c>
      <c r="L267" s="38">
        <f t="shared" si="326"/>
        <v>0</v>
      </c>
      <c r="M267" s="38">
        <f t="shared" si="326"/>
        <v>0</v>
      </c>
      <c r="N267" s="27">
        <f t="shared" si="326"/>
        <v>0</v>
      </c>
      <c r="O267" s="38">
        <f t="shared" si="326"/>
        <v>0</v>
      </c>
      <c r="P267" s="38">
        <f t="shared" si="326"/>
        <v>0</v>
      </c>
      <c r="Q267" s="38">
        <f t="shared" si="326"/>
        <v>0</v>
      </c>
      <c r="R267" s="27">
        <f t="shared" ref="R267:U267" si="327">R268</f>
        <v>0</v>
      </c>
      <c r="S267" s="38">
        <f t="shared" si="327"/>
        <v>0</v>
      </c>
      <c r="T267" s="38">
        <f t="shared" si="327"/>
        <v>0</v>
      </c>
      <c r="U267" s="38">
        <f t="shared" si="327"/>
        <v>0</v>
      </c>
      <c r="V267" s="27">
        <f t="shared" ref="V267:Y267" si="328">V268</f>
        <v>0</v>
      </c>
      <c r="W267" s="38">
        <f t="shared" si="328"/>
        <v>0</v>
      </c>
      <c r="X267" s="38">
        <f t="shared" si="328"/>
        <v>0</v>
      </c>
      <c r="Y267" s="38">
        <f t="shared" si="328"/>
        <v>0</v>
      </c>
    </row>
    <row r="268" spans="1:25" s="7" customFormat="1" ht="25.5" hidden="1" customHeight="1" x14ac:dyDescent="0.2">
      <c r="A268" s="15"/>
      <c r="B268" s="15"/>
      <c r="C268" s="15"/>
      <c r="D268" s="15">
        <v>8049</v>
      </c>
      <c r="E268" s="17" t="s">
        <v>85</v>
      </c>
      <c r="F268" s="28">
        <f>G268+H268+I268</f>
        <v>0</v>
      </c>
      <c r="G268" s="28">
        <f>K268+O268+S268+W268</f>
        <v>0</v>
      </c>
      <c r="H268" s="28">
        <f>L268+P268+T268+X268</f>
        <v>0</v>
      </c>
      <c r="I268" s="28">
        <f>M268+Q268+U268+Y268</f>
        <v>0</v>
      </c>
      <c r="J268" s="28">
        <f>K268+L268+M268</f>
        <v>0</v>
      </c>
      <c r="K268" s="18"/>
      <c r="L268" s="18"/>
      <c r="M268" s="20"/>
      <c r="N268" s="28">
        <f>O268+P268+Q268</f>
        <v>0</v>
      </c>
      <c r="O268" s="18"/>
      <c r="P268" s="18"/>
      <c r="Q268" s="20"/>
      <c r="R268" s="28">
        <f>S268+T268+U268</f>
        <v>0</v>
      </c>
      <c r="S268" s="18"/>
      <c r="T268" s="18"/>
      <c r="U268" s="20"/>
      <c r="V268" s="28">
        <f>W268+X268+Y268</f>
        <v>0</v>
      </c>
      <c r="W268" s="18"/>
      <c r="X268" s="18"/>
      <c r="Y268" s="20"/>
    </row>
    <row r="269" spans="1:25" s="137" customFormat="1" ht="15.75" hidden="1" x14ac:dyDescent="0.2">
      <c r="A269" s="42"/>
      <c r="B269" s="42"/>
      <c r="C269" s="42"/>
      <c r="D269" s="42"/>
      <c r="E269" s="43" t="s">
        <v>193</v>
      </c>
      <c r="F269" s="44">
        <f t="shared" ref="F269:Y269" si="329">F270+F298</f>
        <v>0</v>
      </c>
      <c r="G269" s="44">
        <f t="shared" si="329"/>
        <v>0</v>
      </c>
      <c r="H269" s="44">
        <f t="shared" si="329"/>
        <v>0</v>
      </c>
      <c r="I269" s="44">
        <f t="shared" si="329"/>
        <v>0</v>
      </c>
      <c r="J269" s="44">
        <f t="shared" si="329"/>
        <v>0</v>
      </c>
      <c r="K269" s="44">
        <f t="shared" si="329"/>
        <v>0</v>
      </c>
      <c r="L269" s="44">
        <f t="shared" si="329"/>
        <v>0</v>
      </c>
      <c r="M269" s="44">
        <f t="shared" si="329"/>
        <v>0</v>
      </c>
      <c r="N269" s="44">
        <f t="shared" si="329"/>
        <v>0</v>
      </c>
      <c r="O269" s="44">
        <f t="shared" si="329"/>
        <v>0</v>
      </c>
      <c r="P269" s="44">
        <f t="shared" si="329"/>
        <v>0</v>
      </c>
      <c r="Q269" s="44">
        <f t="shared" si="329"/>
        <v>0</v>
      </c>
      <c r="R269" s="44">
        <f t="shared" si="329"/>
        <v>0</v>
      </c>
      <c r="S269" s="44">
        <f t="shared" si="329"/>
        <v>0</v>
      </c>
      <c r="T269" s="44">
        <f t="shared" si="329"/>
        <v>0</v>
      </c>
      <c r="U269" s="44">
        <f t="shared" si="329"/>
        <v>0</v>
      </c>
      <c r="V269" s="44">
        <f t="shared" si="329"/>
        <v>0</v>
      </c>
      <c r="W269" s="44">
        <f t="shared" si="329"/>
        <v>0</v>
      </c>
      <c r="X269" s="44">
        <f t="shared" si="329"/>
        <v>0</v>
      </c>
      <c r="Y269" s="44">
        <f t="shared" si="329"/>
        <v>0</v>
      </c>
    </row>
    <row r="270" spans="1:25" s="138" customFormat="1" ht="15.75" hidden="1" x14ac:dyDescent="0.2">
      <c r="A270" s="51">
        <v>280</v>
      </c>
      <c r="B270" s="51"/>
      <c r="C270" s="51"/>
      <c r="D270" s="51"/>
      <c r="E270" s="52" t="s">
        <v>175</v>
      </c>
      <c r="F270" s="53">
        <f t="shared" ref="F270:Y270" si="330">F271</f>
        <v>0</v>
      </c>
      <c r="G270" s="53">
        <f t="shared" si="330"/>
        <v>0</v>
      </c>
      <c r="H270" s="53">
        <f t="shared" si="330"/>
        <v>0</v>
      </c>
      <c r="I270" s="53">
        <f t="shared" si="330"/>
        <v>0</v>
      </c>
      <c r="J270" s="53">
        <f t="shared" si="330"/>
        <v>0</v>
      </c>
      <c r="K270" s="53">
        <f t="shared" si="330"/>
        <v>0</v>
      </c>
      <c r="L270" s="53">
        <f t="shared" si="330"/>
        <v>0</v>
      </c>
      <c r="M270" s="53">
        <f t="shared" si="330"/>
        <v>0</v>
      </c>
      <c r="N270" s="53">
        <f t="shared" si="330"/>
        <v>0</v>
      </c>
      <c r="O270" s="53">
        <f t="shared" si="330"/>
        <v>0</v>
      </c>
      <c r="P270" s="53">
        <f t="shared" si="330"/>
        <v>0</v>
      </c>
      <c r="Q270" s="53">
        <f t="shared" si="330"/>
        <v>0</v>
      </c>
      <c r="R270" s="53">
        <f t="shared" si="330"/>
        <v>0</v>
      </c>
      <c r="S270" s="53">
        <f t="shared" si="330"/>
        <v>0</v>
      </c>
      <c r="T270" s="53">
        <f t="shared" si="330"/>
        <v>0</v>
      </c>
      <c r="U270" s="53">
        <f t="shared" si="330"/>
        <v>0</v>
      </c>
      <c r="V270" s="53">
        <f t="shared" si="330"/>
        <v>0</v>
      </c>
      <c r="W270" s="53">
        <f t="shared" si="330"/>
        <v>0</v>
      </c>
      <c r="X270" s="53">
        <f t="shared" si="330"/>
        <v>0</v>
      </c>
      <c r="Y270" s="53">
        <f t="shared" si="330"/>
        <v>0</v>
      </c>
    </row>
    <row r="271" spans="1:25" s="139" customFormat="1" ht="31.5" hidden="1" x14ac:dyDescent="0.2">
      <c r="A271" s="54"/>
      <c r="B271" s="54">
        <v>332</v>
      </c>
      <c r="C271" s="54"/>
      <c r="D271" s="54"/>
      <c r="E271" s="55" t="s">
        <v>176</v>
      </c>
      <c r="F271" s="56">
        <f t="shared" ref="F271:Y271" si="331">F272+F274+F277+F285+F287+F290+F292</f>
        <v>0</v>
      </c>
      <c r="G271" s="56">
        <f t="shared" si="331"/>
        <v>0</v>
      </c>
      <c r="H271" s="56">
        <f t="shared" si="331"/>
        <v>0</v>
      </c>
      <c r="I271" s="56">
        <f t="shared" si="331"/>
        <v>0</v>
      </c>
      <c r="J271" s="56">
        <f t="shared" si="331"/>
        <v>0</v>
      </c>
      <c r="K271" s="56">
        <f t="shared" si="331"/>
        <v>0</v>
      </c>
      <c r="L271" s="56">
        <f t="shared" si="331"/>
        <v>0</v>
      </c>
      <c r="M271" s="56">
        <f t="shared" si="331"/>
        <v>0</v>
      </c>
      <c r="N271" s="56">
        <f t="shared" si="331"/>
        <v>0</v>
      </c>
      <c r="O271" s="56">
        <f t="shared" si="331"/>
        <v>0</v>
      </c>
      <c r="P271" s="56">
        <f t="shared" si="331"/>
        <v>0</v>
      </c>
      <c r="Q271" s="56">
        <f t="shared" si="331"/>
        <v>0</v>
      </c>
      <c r="R271" s="56">
        <f t="shared" si="331"/>
        <v>0</v>
      </c>
      <c r="S271" s="56">
        <f t="shared" si="331"/>
        <v>0</v>
      </c>
      <c r="T271" s="56">
        <f t="shared" si="331"/>
        <v>0</v>
      </c>
      <c r="U271" s="56">
        <f t="shared" si="331"/>
        <v>0</v>
      </c>
      <c r="V271" s="56">
        <f t="shared" si="331"/>
        <v>0</v>
      </c>
      <c r="W271" s="56">
        <f t="shared" si="331"/>
        <v>0</v>
      </c>
      <c r="X271" s="56">
        <f t="shared" si="331"/>
        <v>0</v>
      </c>
      <c r="Y271" s="56">
        <f t="shared" si="331"/>
        <v>0</v>
      </c>
    </row>
    <row r="272" spans="1:25" s="140" customFormat="1" ht="13.5" hidden="1" x14ac:dyDescent="0.2">
      <c r="A272" s="36"/>
      <c r="B272" s="36"/>
      <c r="C272" s="36">
        <v>6000</v>
      </c>
      <c r="D272" s="36"/>
      <c r="E272" s="37" t="s">
        <v>14</v>
      </c>
      <c r="F272" s="38">
        <f t="shared" ref="F272:Y272" si="332">F273</f>
        <v>0</v>
      </c>
      <c r="G272" s="38">
        <f t="shared" si="332"/>
        <v>0</v>
      </c>
      <c r="H272" s="38">
        <f t="shared" si="332"/>
        <v>0</v>
      </c>
      <c r="I272" s="38">
        <f t="shared" si="332"/>
        <v>0</v>
      </c>
      <c r="J272" s="38">
        <f t="shared" si="332"/>
        <v>0</v>
      </c>
      <c r="K272" s="38">
        <f t="shared" si="332"/>
        <v>0</v>
      </c>
      <c r="L272" s="38">
        <f t="shared" si="332"/>
        <v>0</v>
      </c>
      <c r="M272" s="38">
        <f t="shared" si="332"/>
        <v>0</v>
      </c>
      <c r="N272" s="27">
        <f t="shared" si="332"/>
        <v>0</v>
      </c>
      <c r="O272" s="38">
        <f t="shared" si="332"/>
        <v>0</v>
      </c>
      <c r="P272" s="38">
        <f t="shared" si="332"/>
        <v>0</v>
      </c>
      <c r="Q272" s="38">
        <f t="shared" si="332"/>
        <v>0</v>
      </c>
      <c r="R272" s="27">
        <f t="shared" si="332"/>
        <v>0</v>
      </c>
      <c r="S272" s="38">
        <f t="shared" si="332"/>
        <v>0</v>
      </c>
      <c r="T272" s="38">
        <f t="shared" si="332"/>
        <v>0</v>
      </c>
      <c r="U272" s="38">
        <f t="shared" si="332"/>
        <v>0</v>
      </c>
      <c r="V272" s="27">
        <f t="shared" si="332"/>
        <v>0</v>
      </c>
      <c r="W272" s="38">
        <f t="shared" si="332"/>
        <v>0</v>
      </c>
      <c r="X272" s="38">
        <f t="shared" si="332"/>
        <v>0</v>
      </c>
      <c r="Y272" s="38">
        <f t="shared" si="332"/>
        <v>0</v>
      </c>
    </row>
    <row r="273" spans="1:25" s="7" customFormat="1" hidden="1" x14ac:dyDescent="0.2">
      <c r="A273" s="15"/>
      <c r="B273" s="15"/>
      <c r="C273" s="15"/>
      <c r="D273" s="16" t="s">
        <v>112</v>
      </c>
      <c r="E273" s="17" t="s">
        <v>15</v>
      </c>
      <c r="F273" s="28">
        <f>G273+H273+I273</f>
        <v>0</v>
      </c>
      <c r="G273" s="28">
        <f>K273+O273+S273+W273</f>
        <v>0</v>
      </c>
      <c r="H273" s="28">
        <f>L273+P273+T273+X273</f>
        <v>0</v>
      </c>
      <c r="I273" s="28">
        <f>M273+Q273+U273+Y273</f>
        <v>0</v>
      </c>
      <c r="J273" s="28">
        <f>K273+L273+M273</f>
        <v>0</v>
      </c>
      <c r="K273" s="18"/>
      <c r="L273" s="18"/>
      <c r="M273" s="18"/>
      <c r="N273" s="28">
        <f>O273+P273+Q273</f>
        <v>0</v>
      </c>
      <c r="O273" s="18"/>
      <c r="P273" s="18"/>
      <c r="Q273" s="20"/>
      <c r="R273" s="28">
        <f>S273+T273+U273</f>
        <v>0</v>
      </c>
      <c r="S273" s="18"/>
      <c r="T273" s="18"/>
      <c r="U273" s="20"/>
      <c r="V273" s="28">
        <f>W273+X273+Y273</f>
        <v>0</v>
      </c>
      <c r="W273" s="18"/>
      <c r="X273" s="18"/>
      <c r="Y273" s="20"/>
    </row>
    <row r="274" spans="1:25" s="140" customFormat="1" ht="13.5" hidden="1" x14ac:dyDescent="0.2">
      <c r="A274" s="36"/>
      <c r="B274" s="36"/>
      <c r="C274" s="36">
        <v>6050</v>
      </c>
      <c r="D274" s="36"/>
      <c r="E274" s="37" t="s">
        <v>16</v>
      </c>
      <c r="F274" s="38">
        <f t="shared" ref="F274:Y274" si="333">SUM(F275:F276)</f>
        <v>0</v>
      </c>
      <c r="G274" s="38">
        <f t="shared" si="333"/>
        <v>0</v>
      </c>
      <c r="H274" s="38">
        <f t="shared" si="333"/>
        <v>0</v>
      </c>
      <c r="I274" s="38">
        <f t="shared" si="333"/>
        <v>0</v>
      </c>
      <c r="J274" s="38">
        <f t="shared" si="333"/>
        <v>0</v>
      </c>
      <c r="K274" s="38">
        <f t="shared" si="333"/>
        <v>0</v>
      </c>
      <c r="L274" s="38">
        <f t="shared" si="333"/>
        <v>0</v>
      </c>
      <c r="M274" s="38">
        <f t="shared" si="333"/>
        <v>0</v>
      </c>
      <c r="N274" s="27">
        <f t="shared" si="333"/>
        <v>0</v>
      </c>
      <c r="O274" s="38">
        <f t="shared" si="333"/>
        <v>0</v>
      </c>
      <c r="P274" s="38">
        <f t="shared" si="333"/>
        <v>0</v>
      </c>
      <c r="Q274" s="38">
        <f t="shared" si="333"/>
        <v>0</v>
      </c>
      <c r="R274" s="27">
        <f t="shared" si="333"/>
        <v>0</v>
      </c>
      <c r="S274" s="38">
        <f t="shared" si="333"/>
        <v>0</v>
      </c>
      <c r="T274" s="38">
        <f t="shared" si="333"/>
        <v>0</v>
      </c>
      <c r="U274" s="38">
        <f t="shared" si="333"/>
        <v>0</v>
      </c>
      <c r="V274" s="27">
        <f t="shared" si="333"/>
        <v>0</v>
      </c>
      <c r="W274" s="38">
        <f t="shared" si="333"/>
        <v>0</v>
      </c>
      <c r="X274" s="38">
        <f t="shared" si="333"/>
        <v>0</v>
      </c>
      <c r="Y274" s="38">
        <f t="shared" si="333"/>
        <v>0</v>
      </c>
    </row>
    <row r="275" spans="1:25" s="7" customFormat="1" hidden="1" x14ac:dyDescent="0.2">
      <c r="A275" s="15"/>
      <c r="B275" s="15"/>
      <c r="C275" s="15"/>
      <c r="D275" s="15">
        <v>6051</v>
      </c>
      <c r="E275" s="17" t="s">
        <v>16</v>
      </c>
      <c r="F275" s="28">
        <f>G275+H275+I275</f>
        <v>0</v>
      </c>
      <c r="G275" s="28">
        <f t="shared" ref="G275:I276" si="334">K275+O275+S275+W275</f>
        <v>0</v>
      </c>
      <c r="H275" s="28">
        <f t="shared" si="334"/>
        <v>0</v>
      </c>
      <c r="I275" s="28">
        <f t="shared" si="334"/>
        <v>0</v>
      </c>
      <c r="J275" s="28">
        <f>K275+L275+M275</f>
        <v>0</v>
      </c>
      <c r="K275" s="18"/>
      <c r="L275" s="18"/>
      <c r="M275" s="20"/>
      <c r="N275" s="28">
        <f>O275+P275+Q275</f>
        <v>0</v>
      </c>
      <c r="O275" s="18"/>
      <c r="P275" s="18"/>
      <c r="Q275" s="20"/>
      <c r="R275" s="28">
        <f>S275+T275+U275</f>
        <v>0</v>
      </c>
      <c r="S275" s="18"/>
      <c r="T275" s="18"/>
      <c r="U275" s="20"/>
      <c r="V275" s="28">
        <f>W275+X275+Y275</f>
        <v>0</v>
      </c>
      <c r="W275" s="18"/>
      <c r="X275" s="18"/>
      <c r="Y275" s="20"/>
    </row>
    <row r="276" spans="1:25" s="7" customFormat="1" hidden="1" x14ac:dyDescent="0.2">
      <c r="A276" s="15"/>
      <c r="B276" s="15"/>
      <c r="C276" s="15"/>
      <c r="D276" s="15">
        <v>6099</v>
      </c>
      <c r="E276" s="17" t="s">
        <v>121</v>
      </c>
      <c r="F276" s="28">
        <f>G276+H276+I276</f>
        <v>0</v>
      </c>
      <c r="G276" s="28">
        <f t="shared" si="334"/>
        <v>0</v>
      </c>
      <c r="H276" s="28">
        <f t="shared" si="334"/>
        <v>0</v>
      </c>
      <c r="I276" s="28">
        <f t="shared" si="334"/>
        <v>0</v>
      </c>
      <c r="J276" s="28">
        <f>K276+L276+M276</f>
        <v>0</v>
      </c>
      <c r="K276" s="18"/>
      <c r="L276" s="18"/>
      <c r="M276" s="20"/>
      <c r="N276" s="28">
        <f>O276+P276+Q276</f>
        <v>0</v>
      </c>
      <c r="O276" s="18"/>
      <c r="P276" s="18"/>
      <c r="Q276" s="20"/>
      <c r="R276" s="28">
        <f>S276+T276+U276</f>
        <v>0</v>
      </c>
      <c r="S276" s="18"/>
      <c r="T276" s="18"/>
      <c r="U276" s="20"/>
      <c r="V276" s="28">
        <f>W276+X276+Y276</f>
        <v>0</v>
      </c>
      <c r="W276" s="18"/>
      <c r="X276" s="18"/>
      <c r="Y276" s="20"/>
    </row>
    <row r="277" spans="1:25" s="140" customFormat="1" ht="13.5" hidden="1" x14ac:dyDescent="0.2">
      <c r="A277" s="36"/>
      <c r="B277" s="36"/>
      <c r="C277" s="36">
        <v>6100</v>
      </c>
      <c r="D277" s="36"/>
      <c r="E277" s="37" t="s">
        <v>17</v>
      </c>
      <c r="F277" s="38">
        <f t="shared" ref="F277:Y277" si="335">SUM(F278:F284)</f>
        <v>0</v>
      </c>
      <c r="G277" s="38">
        <f t="shared" si="335"/>
        <v>0</v>
      </c>
      <c r="H277" s="38">
        <f t="shared" si="335"/>
        <v>0</v>
      </c>
      <c r="I277" s="38">
        <f t="shared" si="335"/>
        <v>0</v>
      </c>
      <c r="J277" s="38">
        <f t="shared" si="335"/>
        <v>0</v>
      </c>
      <c r="K277" s="38">
        <f t="shared" si="335"/>
        <v>0</v>
      </c>
      <c r="L277" s="38">
        <f t="shared" si="335"/>
        <v>0</v>
      </c>
      <c r="M277" s="38">
        <f t="shared" si="335"/>
        <v>0</v>
      </c>
      <c r="N277" s="27">
        <f t="shared" si="335"/>
        <v>0</v>
      </c>
      <c r="O277" s="38">
        <f t="shared" si="335"/>
        <v>0</v>
      </c>
      <c r="P277" s="38">
        <f t="shared" si="335"/>
        <v>0</v>
      </c>
      <c r="Q277" s="38">
        <f t="shared" si="335"/>
        <v>0</v>
      </c>
      <c r="R277" s="27">
        <f t="shared" si="335"/>
        <v>0</v>
      </c>
      <c r="S277" s="38">
        <f t="shared" si="335"/>
        <v>0</v>
      </c>
      <c r="T277" s="38">
        <f t="shared" si="335"/>
        <v>0</v>
      </c>
      <c r="U277" s="38">
        <f t="shared" si="335"/>
        <v>0</v>
      </c>
      <c r="V277" s="27">
        <f t="shared" si="335"/>
        <v>0</v>
      </c>
      <c r="W277" s="38">
        <f t="shared" si="335"/>
        <v>0</v>
      </c>
      <c r="X277" s="38">
        <f t="shared" si="335"/>
        <v>0</v>
      </c>
      <c r="Y277" s="38">
        <f t="shared" si="335"/>
        <v>0</v>
      </c>
    </row>
    <row r="278" spans="1:25" s="7" customFormat="1" hidden="1" x14ac:dyDescent="0.2">
      <c r="A278" s="15"/>
      <c r="B278" s="15"/>
      <c r="C278" s="15"/>
      <c r="D278" s="15">
        <v>6101</v>
      </c>
      <c r="E278" s="17" t="s">
        <v>18</v>
      </c>
      <c r="F278" s="28">
        <f t="shared" ref="F278:F284" si="336">G278+H278+I278</f>
        <v>0</v>
      </c>
      <c r="G278" s="28">
        <f t="shared" ref="G278:I284" si="337">K278+O278+S278+W278</f>
        <v>0</v>
      </c>
      <c r="H278" s="28">
        <f t="shared" si="337"/>
        <v>0</v>
      </c>
      <c r="I278" s="28">
        <f t="shared" si="337"/>
        <v>0</v>
      </c>
      <c r="J278" s="28">
        <f t="shared" ref="J278:J284" si="338">K278+L278+M278</f>
        <v>0</v>
      </c>
      <c r="K278" s="18"/>
      <c r="L278" s="18"/>
      <c r="M278" s="18"/>
      <c r="N278" s="28">
        <f t="shared" ref="N278:N284" si="339">O278+P278+Q278</f>
        <v>0</v>
      </c>
      <c r="O278" s="18"/>
      <c r="P278" s="18"/>
      <c r="Q278" s="20"/>
      <c r="R278" s="28">
        <f t="shared" ref="R278:R284" si="340">S278+T278+U278</f>
        <v>0</v>
      </c>
      <c r="S278" s="18"/>
      <c r="T278" s="18"/>
      <c r="U278" s="20"/>
      <c r="V278" s="28">
        <f t="shared" ref="V278:V284" si="341">W278+X278+Y278</f>
        <v>0</v>
      </c>
      <c r="W278" s="18"/>
      <c r="X278" s="18"/>
      <c r="Y278" s="20"/>
    </row>
    <row r="279" spans="1:25" s="7" customFormat="1" hidden="1" x14ac:dyDescent="0.2">
      <c r="A279" s="15"/>
      <c r="B279" s="15"/>
      <c r="C279" s="15"/>
      <c r="D279" s="15">
        <v>6105</v>
      </c>
      <c r="E279" s="17" t="s">
        <v>101</v>
      </c>
      <c r="F279" s="28">
        <f t="shared" si="336"/>
        <v>0</v>
      </c>
      <c r="G279" s="28">
        <f t="shared" si="337"/>
        <v>0</v>
      </c>
      <c r="H279" s="28">
        <f t="shared" si="337"/>
        <v>0</v>
      </c>
      <c r="I279" s="28">
        <f t="shared" si="337"/>
        <v>0</v>
      </c>
      <c r="J279" s="28">
        <f t="shared" si="338"/>
        <v>0</v>
      </c>
      <c r="K279" s="18"/>
      <c r="L279" s="18"/>
      <c r="M279" s="20"/>
      <c r="N279" s="28">
        <f t="shared" si="339"/>
        <v>0</v>
      </c>
      <c r="O279" s="18"/>
      <c r="P279" s="18"/>
      <c r="Q279" s="20"/>
      <c r="R279" s="28">
        <f t="shared" si="340"/>
        <v>0</v>
      </c>
      <c r="S279" s="18"/>
      <c r="T279" s="18"/>
      <c r="U279" s="20"/>
      <c r="V279" s="28">
        <f t="shared" si="341"/>
        <v>0</v>
      </c>
      <c r="W279" s="18"/>
      <c r="X279" s="18"/>
      <c r="Y279" s="20"/>
    </row>
    <row r="280" spans="1:25" s="7" customFormat="1" hidden="1" x14ac:dyDescent="0.2">
      <c r="A280" s="15"/>
      <c r="B280" s="15"/>
      <c r="C280" s="15"/>
      <c r="D280" s="15">
        <v>6107</v>
      </c>
      <c r="E280" s="17" t="s">
        <v>124</v>
      </c>
      <c r="F280" s="28">
        <f t="shared" si="336"/>
        <v>0</v>
      </c>
      <c r="G280" s="28">
        <f t="shared" si="337"/>
        <v>0</v>
      </c>
      <c r="H280" s="28">
        <f t="shared" si="337"/>
        <v>0</v>
      </c>
      <c r="I280" s="28">
        <f t="shared" si="337"/>
        <v>0</v>
      </c>
      <c r="J280" s="28">
        <f t="shared" si="338"/>
        <v>0</v>
      </c>
      <c r="K280" s="18"/>
      <c r="L280" s="18"/>
      <c r="M280" s="20"/>
      <c r="N280" s="28">
        <f t="shared" si="339"/>
        <v>0</v>
      </c>
      <c r="O280" s="18"/>
      <c r="P280" s="18"/>
      <c r="Q280" s="20"/>
      <c r="R280" s="28">
        <f t="shared" si="340"/>
        <v>0</v>
      </c>
      <c r="S280" s="18"/>
      <c r="T280" s="18"/>
      <c r="U280" s="20"/>
      <c r="V280" s="28">
        <f t="shared" si="341"/>
        <v>0</v>
      </c>
      <c r="W280" s="18"/>
      <c r="X280" s="18"/>
      <c r="Y280" s="20"/>
    </row>
    <row r="281" spans="1:25" s="7" customFormat="1" hidden="1" x14ac:dyDescent="0.2">
      <c r="A281" s="15"/>
      <c r="B281" s="15"/>
      <c r="C281" s="15"/>
      <c r="D281" s="15">
        <v>6113</v>
      </c>
      <c r="E281" s="17" t="s">
        <v>19</v>
      </c>
      <c r="F281" s="28">
        <f t="shared" si="336"/>
        <v>0</v>
      </c>
      <c r="G281" s="28">
        <f t="shared" si="337"/>
        <v>0</v>
      </c>
      <c r="H281" s="28">
        <f t="shared" si="337"/>
        <v>0</v>
      </c>
      <c r="I281" s="28">
        <f t="shared" si="337"/>
        <v>0</v>
      </c>
      <c r="J281" s="28">
        <f t="shared" si="338"/>
        <v>0</v>
      </c>
      <c r="K281" s="18"/>
      <c r="L281" s="18"/>
      <c r="M281" s="18"/>
      <c r="N281" s="28">
        <f t="shared" si="339"/>
        <v>0</v>
      </c>
      <c r="O281" s="18"/>
      <c r="P281" s="18"/>
      <c r="Q281" s="20"/>
      <c r="R281" s="28">
        <f t="shared" si="340"/>
        <v>0</v>
      </c>
      <c r="S281" s="18"/>
      <c r="T281" s="18"/>
      <c r="U281" s="20"/>
      <c r="V281" s="28">
        <f t="shared" si="341"/>
        <v>0</v>
      </c>
      <c r="W281" s="18"/>
      <c r="X281" s="18"/>
      <c r="Y281" s="20"/>
    </row>
    <row r="282" spans="1:25" s="7" customFormat="1" hidden="1" x14ac:dyDescent="0.2">
      <c r="A282" s="15"/>
      <c r="B282" s="15"/>
      <c r="C282" s="15"/>
      <c r="D282" s="15">
        <v>6114</v>
      </c>
      <c r="E282" s="17" t="s">
        <v>127</v>
      </c>
      <c r="F282" s="28">
        <f t="shared" si="336"/>
        <v>0</v>
      </c>
      <c r="G282" s="28">
        <f t="shared" si="337"/>
        <v>0</v>
      </c>
      <c r="H282" s="28">
        <f t="shared" si="337"/>
        <v>0</v>
      </c>
      <c r="I282" s="28">
        <f t="shared" si="337"/>
        <v>0</v>
      </c>
      <c r="J282" s="28">
        <f t="shared" si="338"/>
        <v>0</v>
      </c>
      <c r="K282" s="18"/>
      <c r="L282" s="18"/>
      <c r="M282" s="20"/>
      <c r="N282" s="28">
        <f t="shared" si="339"/>
        <v>0</v>
      </c>
      <c r="O282" s="18"/>
      <c r="P282" s="18"/>
      <c r="Q282" s="20"/>
      <c r="R282" s="28">
        <f t="shared" si="340"/>
        <v>0</v>
      </c>
      <c r="S282" s="18"/>
      <c r="T282" s="18"/>
      <c r="U282" s="20"/>
      <c r="V282" s="28">
        <f t="shared" si="341"/>
        <v>0</v>
      </c>
      <c r="W282" s="18"/>
      <c r="X282" s="18"/>
      <c r="Y282" s="20"/>
    </row>
    <row r="283" spans="1:25" s="7" customFormat="1" hidden="1" x14ac:dyDescent="0.2">
      <c r="A283" s="15"/>
      <c r="B283" s="15"/>
      <c r="C283" s="15"/>
      <c r="D283" s="15">
        <v>6115</v>
      </c>
      <c r="E283" s="17" t="s">
        <v>128</v>
      </c>
      <c r="F283" s="28">
        <f t="shared" si="336"/>
        <v>0</v>
      </c>
      <c r="G283" s="28">
        <f t="shared" si="337"/>
        <v>0</v>
      </c>
      <c r="H283" s="28">
        <f t="shared" si="337"/>
        <v>0</v>
      </c>
      <c r="I283" s="28">
        <f t="shared" si="337"/>
        <v>0</v>
      </c>
      <c r="J283" s="28">
        <f t="shared" si="338"/>
        <v>0</v>
      </c>
      <c r="K283" s="18"/>
      <c r="L283" s="18"/>
      <c r="M283" s="20"/>
      <c r="N283" s="28">
        <f t="shared" si="339"/>
        <v>0</v>
      </c>
      <c r="O283" s="18"/>
      <c r="P283" s="18"/>
      <c r="Q283" s="20"/>
      <c r="R283" s="28">
        <f t="shared" si="340"/>
        <v>0</v>
      </c>
      <c r="S283" s="18"/>
      <c r="T283" s="18"/>
      <c r="U283" s="20"/>
      <c r="V283" s="28">
        <f t="shared" si="341"/>
        <v>0</v>
      </c>
      <c r="W283" s="18"/>
      <c r="X283" s="18"/>
      <c r="Y283" s="20"/>
    </row>
    <row r="284" spans="1:25" s="7" customFormat="1" hidden="1" x14ac:dyDescent="0.2">
      <c r="A284" s="15"/>
      <c r="B284" s="15"/>
      <c r="C284" s="15"/>
      <c r="D284" s="15">
        <v>6149</v>
      </c>
      <c r="E284" s="17" t="s">
        <v>132</v>
      </c>
      <c r="F284" s="28">
        <f t="shared" si="336"/>
        <v>0</v>
      </c>
      <c r="G284" s="28">
        <f t="shared" si="337"/>
        <v>0</v>
      </c>
      <c r="H284" s="28">
        <f t="shared" si="337"/>
        <v>0</v>
      </c>
      <c r="I284" s="28">
        <f t="shared" si="337"/>
        <v>0</v>
      </c>
      <c r="J284" s="28">
        <f t="shared" si="338"/>
        <v>0</v>
      </c>
      <c r="K284" s="18"/>
      <c r="L284" s="18"/>
      <c r="M284" s="20"/>
      <c r="N284" s="28">
        <f t="shared" si="339"/>
        <v>0</v>
      </c>
      <c r="O284" s="18"/>
      <c r="P284" s="18"/>
      <c r="Q284" s="20"/>
      <c r="R284" s="28">
        <f t="shared" si="340"/>
        <v>0</v>
      </c>
      <c r="S284" s="18"/>
      <c r="T284" s="18"/>
      <c r="U284" s="20"/>
      <c r="V284" s="28">
        <f t="shared" si="341"/>
        <v>0</v>
      </c>
      <c r="W284" s="18"/>
      <c r="X284" s="18"/>
      <c r="Y284" s="20"/>
    </row>
    <row r="285" spans="1:25" s="140" customFormat="1" ht="13.5" hidden="1" x14ac:dyDescent="0.2">
      <c r="A285" s="36"/>
      <c r="B285" s="36"/>
      <c r="C285" s="36">
        <v>6150</v>
      </c>
      <c r="D285" s="36"/>
      <c r="E285" s="37" t="s">
        <v>87</v>
      </c>
      <c r="F285" s="38">
        <f t="shared" ref="F285:Y285" si="342">F286</f>
        <v>0</v>
      </c>
      <c r="G285" s="38">
        <f t="shared" si="342"/>
        <v>0</v>
      </c>
      <c r="H285" s="38">
        <f t="shared" si="342"/>
        <v>0</v>
      </c>
      <c r="I285" s="38">
        <f t="shared" si="342"/>
        <v>0</v>
      </c>
      <c r="J285" s="38">
        <f t="shared" si="342"/>
        <v>0</v>
      </c>
      <c r="K285" s="38">
        <f t="shared" si="342"/>
        <v>0</v>
      </c>
      <c r="L285" s="38">
        <f t="shared" si="342"/>
        <v>0</v>
      </c>
      <c r="M285" s="38">
        <f t="shared" si="342"/>
        <v>0</v>
      </c>
      <c r="N285" s="27">
        <f t="shared" si="342"/>
        <v>0</v>
      </c>
      <c r="O285" s="38">
        <f t="shared" si="342"/>
        <v>0</v>
      </c>
      <c r="P285" s="38">
        <f t="shared" si="342"/>
        <v>0</v>
      </c>
      <c r="Q285" s="38">
        <f t="shared" si="342"/>
        <v>0</v>
      </c>
      <c r="R285" s="27">
        <f t="shared" si="342"/>
        <v>0</v>
      </c>
      <c r="S285" s="38">
        <f t="shared" si="342"/>
        <v>0</v>
      </c>
      <c r="T285" s="38">
        <f t="shared" si="342"/>
        <v>0</v>
      </c>
      <c r="U285" s="38">
        <f t="shared" si="342"/>
        <v>0</v>
      </c>
      <c r="V285" s="27">
        <f t="shared" si="342"/>
        <v>0</v>
      </c>
      <c r="W285" s="38">
        <f t="shared" si="342"/>
        <v>0</v>
      </c>
      <c r="X285" s="38">
        <f t="shared" si="342"/>
        <v>0</v>
      </c>
      <c r="Y285" s="38">
        <f t="shared" si="342"/>
        <v>0</v>
      </c>
    </row>
    <row r="286" spans="1:25" s="7" customFormat="1" hidden="1" x14ac:dyDescent="0.2">
      <c r="A286" s="15"/>
      <c r="B286" s="15"/>
      <c r="C286" s="15"/>
      <c r="D286" s="15">
        <v>6199</v>
      </c>
      <c r="E286" s="17" t="s">
        <v>88</v>
      </c>
      <c r="F286" s="28">
        <f>G286+H286+I286</f>
        <v>0</v>
      </c>
      <c r="G286" s="28">
        <f>K286+O286+S286+W286</f>
        <v>0</v>
      </c>
      <c r="H286" s="28">
        <f>L286+P286+T286+X286</f>
        <v>0</v>
      </c>
      <c r="I286" s="28">
        <f>M286+Q286+U286+Y286</f>
        <v>0</v>
      </c>
      <c r="J286" s="28">
        <f>K286+L286+M286</f>
        <v>0</v>
      </c>
      <c r="K286" s="18"/>
      <c r="L286" s="18"/>
      <c r="M286" s="20"/>
      <c r="N286" s="28">
        <f>O286+P286+Q286</f>
        <v>0</v>
      </c>
      <c r="O286" s="18"/>
      <c r="P286" s="18"/>
      <c r="Q286" s="20"/>
      <c r="R286" s="28">
        <f>S286+T286+U286</f>
        <v>0</v>
      </c>
      <c r="S286" s="18"/>
      <c r="T286" s="18"/>
      <c r="U286" s="20"/>
      <c r="V286" s="28">
        <f>W286+X286+Y286</f>
        <v>0</v>
      </c>
      <c r="W286" s="18"/>
      <c r="X286" s="18"/>
      <c r="Y286" s="20"/>
    </row>
    <row r="287" spans="1:25" s="140" customFormat="1" ht="13.5" hidden="1" x14ac:dyDescent="0.2">
      <c r="A287" s="36"/>
      <c r="B287" s="36"/>
      <c r="C287" s="36">
        <v>6200</v>
      </c>
      <c r="D287" s="36"/>
      <c r="E287" s="37" t="s">
        <v>22</v>
      </c>
      <c r="F287" s="38">
        <f t="shared" ref="F287:Y287" si="343">SUM(F288:F289)</f>
        <v>0</v>
      </c>
      <c r="G287" s="38">
        <f t="shared" si="343"/>
        <v>0</v>
      </c>
      <c r="H287" s="38">
        <f t="shared" si="343"/>
        <v>0</v>
      </c>
      <c r="I287" s="38">
        <f t="shared" si="343"/>
        <v>0</v>
      </c>
      <c r="J287" s="38">
        <f t="shared" si="343"/>
        <v>0</v>
      </c>
      <c r="K287" s="38">
        <f t="shared" si="343"/>
        <v>0</v>
      </c>
      <c r="L287" s="38">
        <f t="shared" si="343"/>
        <v>0</v>
      </c>
      <c r="M287" s="38">
        <f t="shared" si="343"/>
        <v>0</v>
      </c>
      <c r="N287" s="27">
        <f t="shared" si="343"/>
        <v>0</v>
      </c>
      <c r="O287" s="38">
        <f t="shared" si="343"/>
        <v>0</v>
      </c>
      <c r="P287" s="38">
        <f t="shared" si="343"/>
        <v>0</v>
      </c>
      <c r="Q287" s="38">
        <f t="shared" si="343"/>
        <v>0</v>
      </c>
      <c r="R287" s="27">
        <f t="shared" si="343"/>
        <v>0</v>
      </c>
      <c r="S287" s="38">
        <f t="shared" si="343"/>
        <v>0</v>
      </c>
      <c r="T287" s="38">
        <f t="shared" si="343"/>
        <v>0</v>
      </c>
      <c r="U287" s="38">
        <f t="shared" si="343"/>
        <v>0</v>
      </c>
      <c r="V287" s="27">
        <f t="shared" si="343"/>
        <v>0</v>
      </c>
      <c r="W287" s="38">
        <f t="shared" si="343"/>
        <v>0</v>
      </c>
      <c r="X287" s="38">
        <f t="shared" si="343"/>
        <v>0</v>
      </c>
      <c r="Y287" s="38">
        <f t="shared" si="343"/>
        <v>0</v>
      </c>
    </row>
    <row r="288" spans="1:25" s="7" customFormat="1" hidden="1" x14ac:dyDescent="0.2">
      <c r="A288" s="15"/>
      <c r="B288" s="15"/>
      <c r="C288" s="15"/>
      <c r="D288" s="15">
        <v>6201</v>
      </c>
      <c r="E288" s="17" t="s">
        <v>23</v>
      </c>
      <c r="F288" s="28">
        <f>G288+H288+I288</f>
        <v>0</v>
      </c>
      <c r="G288" s="28">
        <f t="shared" ref="G288:I289" si="344">K288+O288+S288+W288</f>
        <v>0</v>
      </c>
      <c r="H288" s="28">
        <f t="shared" si="344"/>
        <v>0</v>
      </c>
      <c r="I288" s="28">
        <f t="shared" si="344"/>
        <v>0</v>
      </c>
      <c r="J288" s="28">
        <f>K288+L288+M288</f>
        <v>0</v>
      </c>
      <c r="K288" s="18"/>
      <c r="L288" s="18"/>
      <c r="M288" s="20"/>
      <c r="N288" s="28">
        <f>O288+P288+Q288</f>
        <v>0</v>
      </c>
      <c r="O288" s="18"/>
      <c r="P288" s="18"/>
      <c r="Q288" s="20"/>
      <c r="R288" s="28">
        <f>S288+T288+U288</f>
        <v>0</v>
      </c>
      <c r="S288" s="18"/>
      <c r="T288" s="18"/>
      <c r="U288" s="20"/>
      <c r="V288" s="28">
        <f>W288+X288+Y288</f>
        <v>0</v>
      </c>
      <c r="W288" s="18"/>
      <c r="X288" s="18"/>
      <c r="Y288" s="20"/>
    </row>
    <row r="289" spans="1:25" s="7" customFormat="1" hidden="1" x14ac:dyDescent="0.2">
      <c r="A289" s="15"/>
      <c r="B289" s="15"/>
      <c r="C289" s="15"/>
      <c r="D289" s="15">
        <v>6249</v>
      </c>
      <c r="E289" s="17" t="s">
        <v>96</v>
      </c>
      <c r="F289" s="28">
        <f>G289+H289+I289</f>
        <v>0</v>
      </c>
      <c r="G289" s="28">
        <f t="shared" si="344"/>
        <v>0</v>
      </c>
      <c r="H289" s="28">
        <f t="shared" si="344"/>
        <v>0</v>
      </c>
      <c r="I289" s="28">
        <f t="shared" si="344"/>
        <v>0</v>
      </c>
      <c r="J289" s="28">
        <f>K289+L289+M289</f>
        <v>0</v>
      </c>
      <c r="K289" s="18"/>
      <c r="L289" s="18"/>
      <c r="M289" s="20"/>
      <c r="N289" s="28">
        <f>O289+P289+Q289</f>
        <v>0</v>
      </c>
      <c r="O289" s="18"/>
      <c r="P289" s="18"/>
      <c r="Q289" s="20"/>
      <c r="R289" s="28">
        <f>S289+T289+U289</f>
        <v>0</v>
      </c>
      <c r="S289" s="18"/>
      <c r="T289" s="18"/>
      <c r="U289" s="20"/>
      <c r="V289" s="28">
        <f>W289+X289+Y289</f>
        <v>0</v>
      </c>
      <c r="W289" s="18"/>
      <c r="X289" s="18"/>
      <c r="Y289" s="20"/>
    </row>
    <row r="290" spans="1:25" s="140" customFormat="1" ht="13.5" hidden="1" x14ac:dyDescent="0.2">
      <c r="A290" s="36"/>
      <c r="B290" s="36"/>
      <c r="C290" s="36">
        <v>6250</v>
      </c>
      <c r="D290" s="36"/>
      <c r="E290" s="37" t="s">
        <v>24</v>
      </c>
      <c r="F290" s="38">
        <f>F291</f>
        <v>0</v>
      </c>
      <c r="G290" s="38">
        <f>G291</f>
        <v>0</v>
      </c>
      <c r="H290" s="38">
        <f t="shared" ref="H290:U290" si="345">H291</f>
        <v>0</v>
      </c>
      <c r="I290" s="38">
        <f t="shared" si="345"/>
        <v>0</v>
      </c>
      <c r="J290" s="38">
        <f t="shared" si="345"/>
        <v>0</v>
      </c>
      <c r="K290" s="38">
        <f t="shared" si="345"/>
        <v>0</v>
      </c>
      <c r="L290" s="38">
        <f t="shared" si="345"/>
        <v>0</v>
      </c>
      <c r="M290" s="38">
        <f t="shared" si="345"/>
        <v>0</v>
      </c>
      <c r="N290" s="27">
        <f t="shared" si="345"/>
        <v>0</v>
      </c>
      <c r="O290" s="38">
        <f t="shared" si="345"/>
        <v>0</v>
      </c>
      <c r="P290" s="38">
        <f t="shared" si="345"/>
        <v>0</v>
      </c>
      <c r="Q290" s="38">
        <f t="shared" si="345"/>
        <v>0</v>
      </c>
      <c r="R290" s="27">
        <f t="shared" si="345"/>
        <v>0</v>
      </c>
      <c r="S290" s="38">
        <f t="shared" si="345"/>
        <v>0</v>
      </c>
      <c r="T290" s="38">
        <f t="shared" si="345"/>
        <v>0</v>
      </c>
      <c r="U290" s="38">
        <f t="shared" si="345"/>
        <v>0</v>
      </c>
      <c r="V290" s="27">
        <f t="shared" ref="V290:Y290" si="346">V291</f>
        <v>0</v>
      </c>
      <c r="W290" s="38">
        <f t="shared" si="346"/>
        <v>0</v>
      </c>
      <c r="X290" s="38">
        <f t="shared" si="346"/>
        <v>0</v>
      </c>
      <c r="Y290" s="38">
        <f t="shared" si="346"/>
        <v>0</v>
      </c>
    </row>
    <row r="291" spans="1:25" s="7" customFormat="1" hidden="1" x14ac:dyDescent="0.2">
      <c r="A291" s="15"/>
      <c r="B291" s="15"/>
      <c r="C291" s="15"/>
      <c r="D291" s="15">
        <v>6299</v>
      </c>
      <c r="E291" s="17" t="s">
        <v>25</v>
      </c>
      <c r="F291" s="28">
        <f>G291+H291+I291</f>
        <v>0</v>
      </c>
      <c r="G291" s="28">
        <f>K291+O291+S291+W291</f>
        <v>0</v>
      </c>
      <c r="H291" s="28">
        <f>L291+P291+T291+X291</f>
        <v>0</v>
      </c>
      <c r="I291" s="28">
        <f>M291+Q291+U291+Y291</f>
        <v>0</v>
      </c>
      <c r="J291" s="28">
        <f>K291+L291+M291</f>
        <v>0</v>
      </c>
      <c r="K291" s="18"/>
      <c r="L291" s="18"/>
      <c r="M291" s="20"/>
      <c r="N291" s="28">
        <f>O291+P291+Q291</f>
        <v>0</v>
      </c>
      <c r="O291" s="18"/>
      <c r="P291" s="18"/>
      <c r="Q291" s="20"/>
      <c r="R291" s="28">
        <f>S291+T291+U291</f>
        <v>0</v>
      </c>
      <c r="S291" s="18"/>
      <c r="T291" s="18"/>
      <c r="U291" s="20"/>
      <c r="V291" s="28">
        <f>W291+X291+Y291</f>
        <v>0</v>
      </c>
      <c r="W291" s="18"/>
      <c r="X291" s="18"/>
      <c r="Y291" s="20"/>
    </row>
    <row r="292" spans="1:25" s="140" customFormat="1" ht="13.5" hidden="1" x14ac:dyDescent="0.2">
      <c r="A292" s="36"/>
      <c r="B292" s="36"/>
      <c r="C292" s="36">
        <v>6300</v>
      </c>
      <c r="D292" s="36"/>
      <c r="E292" s="37" t="s">
        <v>26</v>
      </c>
      <c r="F292" s="38">
        <f t="shared" ref="F292:I292" si="347">SUM(F293:F297)</f>
        <v>0</v>
      </c>
      <c r="G292" s="38">
        <f t="shared" si="347"/>
        <v>0</v>
      </c>
      <c r="H292" s="38">
        <f t="shared" si="347"/>
        <v>0</v>
      </c>
      <c r="I292" s="38">
        <f t="shared" si="347"/>
        <v>0</v>
      </c>
      <c r="J292" s="38">
        <f>SUM(J293:J297)</f>
        <v>0</v>
      </c>
      <c r="K292" s="38">
        <f t="shared" ref="K292:M292" si="348">SUM(K293:K297)</f>
        <v>0</v>
      </c>
      <c r="L292" s="38">
        <f t="shared" si="348"/>
        <v>0</v>
      </c>
      <c r="M292" s="38">
        <f t="shared" si="348"/>
        <v>0</v>
      </c>
      <c r="N292" s="27">
        <f>SUM(N293:N297)</f>
        <v>0</v>
      </c>
      <c r="O292" s="38">
        <f t="shared" ref="O292:Q292" si="349">SUM(O293:O297)</f>
        <v>0</v>
      </c>
      <c r="P292" s="38">
        <f t="shared" si="349"/>
        <v>0</v>
      </c>
      <c r="Q292" s="38">
        <f t="shared" si="349"/>
        <v>0</v>
      </c>
      <c r="R292" s="27">
        <f t="shared" ref="R292:U292" si="350">SUM(R293:R297)</f>
        <v>0</v>
      </c>
      <c r="S292" s="38">
        <f t="shared" si="350"/>
        <v>0</v>
      </c>
      <c r="T292" s="38">
        <f t="shared" si="350"/>
        <v>0</v>
      </c>
      <c r="U292" s="38">
        <f t="shared" si="350"/>
        <v>0</v>
      </c>
      <c r="V292" s="27">
        <f t="shared" ref="V292:Y292" si="351">SUM(V293:V297)</f>
        <v>0</v>
      </c>
      <c r="W292" s="38">
        <f t="shared" si="351"/>
        <v>0</v>
      </c>
      <c r="X292" s="38">
        <f t="shared" si="351"/>
        <v>0</v>
      </c>
      <c r="Y292" s="38">
        <f t="shared" si="351"/>
        <v>0</v>
      </c>
    </row>
    <row r="293" spans="1:25" s="7" customFormat="1" hidden="1" x14ac:dyDescent="0.2">
      <c r="A293" s="15"/>
      <c r="B293" s="15"/>
      <c r="C293" s="15"/>
      <c r="D293" s="15">
        <v>6301</v>
      </c>
      <c r="E293" s="17" t="s">
        <v>27</v>
      </c>
      <c r="F293" s="28">
        <f>G293+H293+I293</f>
        <v>0</v>
      </c>
      <c r="G293" s="28">
        <f t="shared" ref="G293:I297" si="352">K293+O293+S293+W293</f>
        <v>0</v>
      </c>
      <c r="H293" s="28">
        <f t="shared" si="352"/>
        <v>0</v>
      </c>
      <c r="I293" s="28">
        <f t="shared" si="352"/>
        <v>0</v>
      </c>
      <c r="J293" s="28">
        <f>K293+L293+M293</f>
        <v>0</v>
      </c>
      <c r="K293" s="18"/>
      <c r="L293" s="18"/>
      <c r="M293" s="18"/>
      <c r="N293" s="28">
        <f>O293+P293+Q293</f>
        <v>0</v>
      </c>
      <c r="O293" s="18"/>
      <c r="P293" s="18"/>
      <c r="Q293" s="20"/>
      <c r="R293" s="28">
        <f>S293+T293+U293</f>
        <v>0</v>
      </c>
      <c r="S293" s="18"/>
      <c r="T293" s="18"/>
      <c r="U293" s="20"/>
      <c r="V293" s="28">
        <f>W293+X293+Y293</f>
        <v>0</v>
      </c>
      <c r="W293" s="18"/>
      <c r="X293" s="18"/>
      <c r="Y293" s="20"/>
    </row>
    <row r="294" spans="1:25" s="7" customFormat="1" hidden="1" x14ac:dyDescent="0.2">
      <c r="A294" s="15"/>
      <c r="B294" s="15"/>
      <c r="C294" s="15"/>
      <c r="D294" s="15">
        <v>6302</v>
      </c>
      <c r="E294" s="17" t="s">
        <v>28</v>
      </c>
      <c r="F294" s="28">
        <f>G294+H294+I294</f>
        <v>0</v>
      </c>
      <c r="G294" s="28">
        <f t="shared" si="352"/>
        <v>0</v>
      </c>
      <c r="H294" s="28">
        <f t="shared" si="352"/>
        <v>0</v>
      </c>
      <c r="I294" s="28">
        <f t="shared" si="352"/>
        <v>0</v>
      </c>
      <c r="J294" s="28">
        <f>K294+L294+M294</f>
        <v>0</v>
      </c>
      <c r="K294" s="18"/>
      <c r="L294" s="18"/>
      <c r="M294" s="18"/>
      <c r="N294" s="28">
        <f>O294+P294+Q294</f>
        <v>0</v>
      </c>
      <c r="O294" s="18"/>
      <c r="P294" s="18"/>
      <c r="Q294" s="20"/>
      <c r="R294" s="28">
        <f>S294+T294+U294</f>
        <v>0</v>
      </c>
      <c r="S294" s="18"/>
      <c r="T294" s="18"/>
      <c r="U294" s="20"/>
      <c r="V294" s="28">
        <f>W294+X294+Y294</f>
        <v>0</v>
      </c>
      <c r="W294" s="18"/>
      <c r="X294" s="18"/>
      <c r="Y294" s="20"/>
    </row>
    <row r="295" spans="1:25" s="7" customFormat="1" hidden="1" x14ac:dyDescent="0.2">
      <c r="A295" s="15"/>
      <c r="B295" s="15"/>
      <c r="C295" s="15"/>
      <c r="D295" s="15">
        <v>6303</v>
      </c>
      <c r="E295" s="17" t="s">
        <v>29</v>
      </c>
      <c r="F295" s="28">
        <f>G295+H295+I295</f>
        <v>0</v>
      </c>
      <c r="G295" s="28">
        <f t="shared" si="352"/>
        <v>0</v>
      </c>
      <c r="H295" s="28">
        <f t="shared" si="352"/>
        <v>0</v>
      </c>
      <c r="I295" s="28">
        <f t="shared" si="352"/>
        <v>0</v>
      </c>
      <c r="J295" s="28">
        <f>K295+L295+M295</f>
        <v>0</v>
      </c>
      <c r="K295" s="18"/>
      <c r="L295" s="18"/>
      <c r="M295" s="18"/>
      <c r="N295" s="28">
        <f>O295+P295+Q295</f>
        <v>0</v>
      </c>
      <c r="O295" s="18"/>
      <c r="P295" s="18"/>
      <c r="Q295" s="20"/>
      <c r="R295" s="28">
        <f>S295+T295+U295</f>
        <v>0</v>
      </c>
      <c r="S295" s="18"/>
      <c r="T295" s="18"/>
      <c r="U295" s="20"/>
      <c r="V295" s="28">
        <f>W295+X295+Y295</f>
        <v>0</v>
      </c>
      <c r="W295" s="18"/>
      <c r="X295" s="18"/>
      <c r="Y295" s="20"/>
    </row>
    <row r="296" spans="1:25" s="7" customFormat="1" hidden="1" x14ac:dyDescent="0.2">
      <c r="A296" s="15"/>
      <c r="B296" s="15"/>
      <c r="C296" s="15"/>
      <c r="D296" s="15">
        <v>6304</v>
      </c>
      <c r="E296" s="17" t="s">
        <v>77</v>
      </c>
      <c r="F296" s="28">
        <f>G296+H296+I296</f>
        <v>0</v>
      </c>
      <c r="G296" s="28">
        <f t="shared" si="352"/>
        <v>0</v>
      </c>
      <c r="H296" s="28">
        <f t="shared" si="352"/>
        <v>0</v>
      </c>
      <c r="I296" s="28">
        <f t="shared" si="352"/>
        <v>0</v>
      </c>
      <c r="J296" s="28">
        <f>K296+L296+M296</f>
        <v>0</v>
      </c>
      <c r="K296" s="18"/>
      <c r="L296" s="18"/>
      <c r="M296" s="18"/>
      <c r="N296" s="28">
        <f>O296+P296+Q296</f>
        <v>0</v>
      </c>
      <c r="O296" s="18"/>
      <c r="P296" s="18"/>
      <c r="Q296" s="20"/>
      <c r="R296" s="28">
        <f>S296+T296+U296</f>
        <v>0</v>
      </c>
      <c r="S296" s="18"/>
      <c r="T296" s="18"/>
      <c r="U296" s="20"/>
      <c r="V296" s="28">
        <f>W296+X296+Y296</f>
        <v>0</v>
      </c>
      <c r="W296" s="18"/>
      <c r="X296" s="18"/>
      <c r="Y296" s="20"/>
    </row>
    <row r="297" spans="1:25" s="7" customFormat="1" hidden="1" x14ac:dyDescent="0.2">
      <c r="A297" s="15"/>
      <c r="B297" s="15"/>
      <c r="C297" s="15"/>
      <c r="D297" s="15">
        <v>6349</v>
      </c>
      <c r="E297" s="17" t="s">
        <v>137</v>
      </c>
      <c r="F297" s="28">
        <f>G297+H297+I297</f>
        <v>0</v>
      </c>
      <c r="G297" s="28">
        <f t="shared" si="352"/>
        <v>0</v>
      </c>
      <c r="H297" s="28">
        <f t="shared" si="352"/>
        <v>0</v>
      </c>
      <c r="I297" s="28">
        <f t="shared" si="352"/>
        <v>0</v>
      </c>
      <c r="J297" s="28">
        <f>K297+L297+M297</f>
        <v>0</v>
      </c>
      <c r="K297" s="18"/>
      <c r="L297" s="18"/>
      <c r="M297" s="18"/>
      <c r="N297" s="28">
        <f>O297+P297+Q297</f>
        <v>0</v>
      </c>
      <c r="O297" s="18"/>
      <c r="P297" s="18"/>
      <c r="Q297" s="20"/>
      <c r="R297" s="28">
        <f>S297+T297+U297</f>
        <v>0</v>
      </c>
      <c r="S297" s="18"/>
      <c r="T297" s="18"/>
      <c r="U297" s="20"/>
      <c r="V297" s="28">
        <f>W297+X297+Y297</f>
        <v>0</v>
      </c>
      <c r="W297" s="18"/>
      <c r="X297" s="18"/>
      <c r="Y297" s="20"/>
    </row>
    <row r="298" spans="1:25" s="138" customFormat="1" ht="31.5" hidden="1" x14ac:dyDescent="0.2">
      <c r="A298" s="51">
        <v>340</v>
      </c>
      <c r="B298" s="51"/>
      <c r="C298" s="51"/>
      <c r="D298" s="51"/>
      <c r="E298" s="52" t="s">
        <v>178</v>
      </c>
      <c r="F298" s="53">
        <f t="shared" ref="F298:Y298" si="353">F299</f>
        <v>0</v>
      </c>
      <c r="G298" s="53">
        <f t="shared" si="353"/>
        <v>0</v>
      </c>
      <c r="H298" s="53">
        <f t="shared" si="353"/>
        <v>0</v>
      </c>
      <c r="I298" s="53">
        <f t="shared" si="353"/>
        <v>0</v>
      </c>
      <c r="J298" s="53">
        <f t="shared" si="353"/>
        <v>0</v>
      </c>
      <c r="K298" s="53">
        <f t="shared" si="353"/>
        <v>0</v>
      </c>
      <c r="L298" s="53">
        <f t="shared" si="353"/>
        <v>0</v>
      </c>
      <c r="M298" s="53">
        <f t="shared" si="353"/>
        <v>0</v>
      </c>
      <c r="N298" s="33">
        <f t="shared" si="353"/>
        <v>0</v>
      </c>
      <c r="O298" s="53">
        <f t="shared" si="353"/>
        <v>0</v>
      </c>
      <c r="P298" s="53">
        <f t="shared" si="353"/>
        <v>0</v>
      </c>
      <c r="Q298" s="53">
        <f t="shared" si="353"/>
        <v>0</v>
      </c>
      <c r="R298" s="33">
        <f t="shared" si="353"/>
        <v>0</v>
      </c>
      <c r="S298" s="53">
        <f t="shared" si="353"/>
        <v>0</v>
      </c>
      <c r="T298" s="53">
        <f t="shared" si="353"/>
        <v>0</v>
      </c>
      <c r="U298" s="53">
        <f t="shared" si="353"/>
        <v>0</v>
      </c>
      <c r="V298" s="33">
        <f t="shared" si="353"/>
        <v>0</v>
      </c>
      <c r="W298" s="53">
        <f t="shared" si="353"/>
        <v>0</v>
      </c>
      <c r="X298" s="53">
        <f t="shared" si="353"/>
        <v>0</v>
      </c>
      <c r="Y298" s="53">
        <f t="shared" si="353"/>
        <v>0</v>
      </c>
    </row>
    <row r="299" spans="1:25" s="139" customFormat="1" ht="15.75" hidden="1" x14ac:dyDescent="0.2">
      <c r="A299" s="54"/>
      <c r="B299" s="54">
        <v>341</v>
      </c>
      <c r="C299" s="54"/>
      <c r="D299" s="54"/>
      <c r="E299" s="55" t="s">
        <v>13</v>
      </c>
      <c r="F299" s="56">
        <f t="shared" ref="F299:Y299" si="354">F300+F302+F304+F310+F312+F314</f>
        <v>0</v>
      </c>
      <c r="G299" s="56">
        <f t="shared" si="354"/>
        <v>0</v>
      </c>
      <c r="H299" s="56">
        <f t="shared" si="354"/>
        <v>0</v>
      </c>
      <c r="I299" s="56">
        <f t="shared" si="354"/>
        <v>0</v>
      </c>
      <c r="J299" s="56">
        <f t="shared" si="354"/>
        <v>0</v>
      </c>
      <c r="K299" s="56">
        <f t="shared" si="354"/>
        <v>0</v>
      </c>
      <c r="L299" s="56">
        <f t="shared" si="354"/>
        <v>0</v>
      </c>
      <c r="M299" s="56">
        <f t="shared" si="354"/>
        <v>0</v>
      </c>
      <c r="N299" s="30">
        <f t="shared" si="354"/>
        <v>0</v>
      </c>
      <c r="O299" s="56">
        <f t="shared" si="354"/>
        <v>0</v>
      </c>
      <c r="P299" s="56">
        <f t="shared" si="354"/>
        <v>0</v>
      </c>
      <c r="Q299" s="56">
        <f t="shared" si="354"/>
        <v>0</v>
      </c>
      <c r="R299" s="30">
        <f t="shared" si="354"/>
        <v>0</v>
      </c>
      <c r="S299" s="56">
        <f t="shared" si="354"/>
        <v>0</v>
      </c>
      <c r="T299" s="56">
        <f t="shared" si="354"/>
        <v>0</v>
      </c>
      <c r="U299" s="56">
        <f t="shared" si="354"/>
        <v>0</v>
      </c>
      <c r="V299" s="30">
        <f t="shared" si="354"/>
        <v>0</v>
      </c>
      <c r="W299" s="56">
        <f t="shared" si="354"/>
        <v>0</v>
      </c>
      <c r="X299" s="56">
        <f t="shared" si="354"/>
        <v>0</v>
      </c>
      <c r="Y299" s="56">
        <f t="shared" si="354"/>
        <v>0</v>
      </c>
    </row>
    <row r="300" spans="1:25" s="142" customFormat="1" ht="13.5" hidden="1" x14ac:dyDescent="0.2">
      <c r="A300" s="36"/>
      <c r="B300" s="36"/>
      <c r="C300" s="36">
        <v>6000</v>
      </c>
      <c r="D300" s="36"/>
      <c r="E300" s="37" t="s">
        <v>14</v>
      </c>
      <c r="F300" s="38">
        <f t="shared" ref="F300:Y300" si="355">F301</f>
        <v>0</v>
      </c>
      <c r="G300" s="38">
        <f t="shared" si="355"/>
        <v>0</v>
      </c>
      <c r="H300" s="38">
        <f t="shared" si="355"/>
        <v>0</v>
      </c>
      <c r="I300" s="38">
        <f t="shared" si="355"/>
        <v>0</v>
      </c>
      <c r="J300" s="38">
        <f t="shared" si="355"/>
        <v>0</v>
      </c>
      <c r="K300" s="38">
        <f t="shared" si="355"/>
        <v>0</v>
      </c>
      <c r="L300" s="38">
        <f t="shared" si="355"/>
        <v>0</v>
      </c>
      <c r="M300" s="38">
        <f t="shared" si="355"/>
        <v>0</v>
      </c>
      <c r="N300" s="27">
        <f t="shared" si="355"/>
        <v>0</v>
      </c>
      <c r="O300" s="38">
        <f t="shared" si="355"/>
        <v>0</v>
      </c>
      <c r="P300" s="38">
        <f t="shared" si="355"/>
        <v>0</v>
      </c>
      <c r="Q300" s="38">
        <f t="shared" si="355"/>
        <v>0</v>
      </c>
      <c r="R300" s="27">
        <f t="shared" si="355"/>
        <v>0</v>
      </c>
      <c r="S300" s="38">
        <f t="shared" si="355"/>
        <v>0</v>
      </c>
      <c r="T300" s="38">
        <f t="shared" si="355"/>
        <v>0</v>
      </c>
      <c r="U300" s="38">
        <f t="shared" si="355"/>
        <v>0</v>
      </c>
      <c r="V300" s="27">
        <f t="shared" si="355"/>
        <v>0</v>
      </c>
      <c r="W300" s="38">
        <f t="shared" si="355"/>
        <v>0</v>
      </c>
      <c r="X300" s="38">
        <f t="shared" si="355"/>
        <v>0</v>
      </c>
      <c r="Y300" s="38">
        <f t="shared" si="355"/>
        <v>0</v>
      </c>
    </row>
    <row r="301" spans="1:25" s="7" customFormat="1" hidden="1" x14ac:dyDescent="0.2">
      <c r="A301" s="15"/>
      <c r="B301" s="15"/>
      <c r="C301" s="15"/>
      <c r="D301" s="15">
        <v>6001</v>
      </c>
      <c r="E301" s="17" t="s">
        <v>15</v>
      </c>
      <c r="F301" s="28">
        <f>G301+H301+I301</f>
        <v>0</v>
      </c>
      <c r="G301" s="28">
        <f>K301+O301+S301+W301</f>
        <v>0</v>
      </c>
      <c r="H301" s="28">
        <f>L301+P301+T301+X301</f>
        <v>0</v>
      </c>
      <c r="I301" s="28">
        <f>M301+Q301+U301+Y301</f>
        <v>0</v>
      </c>
      <c r="J301" s="28">
        <f>K301+L301+M301</f>
        <v>0</v>
      </c>
      <c r="K301" s="18"/>
      <c r="L301" s="18"/>
      <c r="M301" s="20"/>
      <c r="N301" s="28">
        <f>O301+P301+Q301</f>
        <v>0</v>
      </c>
      <c r="O301" s="18"/>
      <c r="P301" s="18"/>
      <c r="Q301" s="20"/>
      <c r="R301" s="28">
        <f>S301+T301+U301</f>
        <v>0</v>
      </c>
      <c r="S301" s="18"/>
      <c r="T301" s="18"/>
      <c r="U301" s="20"/>
      <c r="V301" s="28">
        <f>W301+X301+Y301</f>
        <v>0</v>
      </c>
      <c r="W301" s="18"/>
      <c r="X301" s="18"/>
      <c r="Y301" s="20"/>
    </row>
    <row r="302" spans="1:25" s="142" customFormat="1" ht="13.5" hidden="1" x14ac:dyDescent="0.2">
      <c r="A302" s="36"/>
      <c r="B302" s="36"/>
      <c r="C302" s="36">
        <v>6050</v>
      </c>
      <c r="D302" s="36"/>
      <c r="E302" s="37" t="s">
        <v>16</v>
      </c>
      <c r="F302" s="38">
        <f>F303</f>
        <v>0</v>
      </c>
      <c r="G302" s="38">
        <f>G303</f>
        <v>0</v>
      </c>
      <c r="H302" s="38">
        <f t="shared" ref="H302:U302" si="356">H303</f>
        <v>0</v>
      </c>
      <c r="I302" s="38">
        <f t="shared" si="356"/>
        <v>0</v>
      </c>
      <c r="J302" s="38">
        <f t="shared" si="356"/>
        <v>0</v>
      </c>
      <c r="K302" s="38">
        <f t="shared" si="356"/>
        <v>0</v>
      </c>
      <c r="L302" s="38">
        <f t="shared" si="356"/>
        <v>0</v>
      </c>
      <c r="M302" s="38">
        <f t="shared" si="356"/>
        <v>0</v>
      </c>
      <c r="N302" s="27">
        <f t="shared" si="356"/>
        <v>0</v>
      </c>
      <c r="O302" s="38">
        <f t="shared" si="356"/>
        <v>0</v>
      </c>
      <c r="P302" s="38">
        <f t="shared" si="356"/>
        <v>0</v>
      </c>
      <c r="Q302" s="38">
        <f t="shared" si="356"/>
        <v>0</v>
      </c>
      <c r="R302" s="27">
        <f t="shared" si="356"/>
        <v>0</v>
      </c>
      <c r="S302" s="38">
        <f t="shared" si="356"/>
        <v>0</v>
      </c>
      <c r="T302" s="38">
        <f t="shared" si="356"/>
        <v>0</v>
      </c>
      <c r="U302" s="38">
        <f t="shared" si="356"/>
        <v>0</v>
      </c>
      <c r="V302" s="27">
        <f t="shared" ref="V302:Y302" si="357">V303</f>
        <v>0</v>
      </c>
      <c r="W302" s="38">
        <f t="shared" si="357"/>
        <v>0</v>
      </c>
      <c r="X302" s="38">
        <f t="shared" si="357"/>
        <v>0</v>
      </c>
      <c r="Y302" s="38">
        <f t="shared" si="357"/>
        <v>0</v>
      </c>
    </row>
    <row r="303" spans="1:25" s="7" customFormat="1" ht="27.2" hidden="1" customHeight="1" x14ac:dyDescent="0.2">
      <c r="A303" s="15"/>
      <c r="B303" s="15"/>
      <c r="C303" s="15"/>
      <c r="D303" s="15">
        <v>6051</v>
      </c>
      <c r="E303" s="17" t="s">
        <v>16</v>
      </c>
      <c r="F303" s="28">
        <f>G303+H303+I303</f>
        <v>0</v>
      </c>
      <c r="G303" s="28">
        <f>K303+O303+S303+W303</f>
        <v>0</v>
      </c>
      <c r="H303" s="28">
        <f>L303+P303+T303+X303</f>
        <v>0</v>
      </c>
      <c r="I303" s="28">
        <f>M303+Q303+U303+Y303</f>
        <v>0</v>
      </c>
      <c r="J303" s="28">
        <f>K303+L303+M303</f>
        <v>0</v>
      </c>
      <c r="K303" s="18"/>
      <c r="L303" s="18"/>
      <c r="M303" s="20"/>
      <c r="N303" s="28">
        <f>O303+P303+Q303</f>
        <v>0</v>
      </c>
      <c r="O303" s="18"/>
      <c r="P303" s="18"/>
      <c r="Q303" s="20"/>
      <c r="R303" s="28">
        <f>S303+T303+U303</f>
        <v>0</v>
      </c>
      <c r="S303" s="18"/>
      <c r="T303" s="18"/>
      <c r="U303" s="20"/>
      <c r="V303" s="28">
        <f>W303+X303+Y303</f>
        <v>0</v>
      </c>
      <c r="W303" s="18"/>
      <c r="X303" s="18"/>
      <c r="Y303" s="20"/>
    </row>
    <row r="304" spans="1:25" s="142" customFormat="1" ht="13.5" hidden="1" x14ac:dyDescent="0.2">
      <c r="A304" s="36"/>
      <c r="B304" s="36"/>
      <c r="C304" s="36">
        <v>6100</v>
      </c>
      <c r="D304" s="36"/>
      <c r="E304" s="37" t="s">
        <v>17</v>
      </c>
      <c r="F304" s="38">
        <f t="shared" ref="F304:I304" si="358">SUM(F305:F309)</f>
        <v>0</v>
      </c>
      <c r="G304" s="38">
        <f t="shared" si="358"/>
        <v>0</v>
      </c>
      <c r="H304" s="38">
        <f t="shared" si="358"/>
        <v>0</v>
      </c>
      <c r="I304" s="38">
        <f t="shared" si="358"/>
        <v>0</v>
      </c>
      <c r="J304" s="38">
        <f>SUM(J305:J309)</f>
        <v>0</v>
      </c>
      <c r="K304" s="38">
        <f t="shared" ref="K304:M304" si="359">SUM(K305:K309)</f>
        <v>0</v>
      </c>
      <c r="L304" s="38">
        <f t="shared" si="359"/>
        <v>0</v>
      </c>
      <c r="M304" s="38">
        <f t="shared" si="359"/>
        <v>0</v>
      </c>
      <c r="N304" s="27">
        <f>SUM(N305:N309)</f>
        <v>0</v>
      </c>
      <c r="O304" s="38">
        <f t="shared" ref="O304:Q304" si="360">SUM(O305:O309)</f>
        <v>0</v>
      </c>
      <c r="P304" s="38">
        <f t="shared" si="360"/>
        <v>0</v>
      </c>
      <c r="Q304" s="38">
        <f t="shared" si="360"/>
        <v>0</v>
      </c>
      <c r="R304" s="27">
        <f t="shared" ref="R304:U304" si="361">SUM(R305:R309)</f>
        <v>0</v>
      </c>
      <c r="S304" s="38">
        <f t="shared" si="361"/>
        <v>0</v>
      </c>
      <c r="T304" s="38">
        <f t="shared" si="361"/>
        <v>0</v>
      </c>
      <c r="U304" s="38">
        <f t="shared" si="361"/>
        <v>0</v>
      </c>
      <c r="V304" s="27">
        <f t="shared" ref="V304:Y304" si="362">SUM(V305:V309)</f>
        <v>0</v>
      </c>
      <c r="W304" s="38">
        <f t="shared" si="362"/>
        <v>0</v>
      </c>
      <c r="X304" s="38">
        <f t="shared" si="362"/>
        <v>0</v>
      </c>
      <c r="Y304" s="38">
        <f t="shared" si="362"/>
        <v>0</v>
      </c>
    </row>
    <row r="305" spans="1:25" s="7" customFormat="1" hidden="1" x14ac:dyDescent="0.2">
      <c r="A305" s="15"/>
      <c r="B305" s="15"/>
      <c r="C305" s="15"/>
      <c r="D305" s="15">
        <v>6101</v>
      </c>
      <c r="E305" s="17" t="s">
        <v>18</v>
      </c>
      <c r="F305" s="28">
        <f>G305+H305+I305</f>
        <v>0</v>
      </c>
      <c r="G305" s="28">
        <f t="shared" ref="G305:I309" si="363">K305+O305+S305+W305</f>
        <v>0</v>
      </c>
      <c r="H305" s="28">
        <f t="shared" si="363"/>
        <v>0</v>
      </c>
      <c r="I305" s="28">
        <f t="shared" si="363"/>
        <v>0</v>
      </c>
      <c r="J305" s="28">
        <f>K305+L305+M305</f>
        <v>0</v>
      </c>
      <c r="K305" s="18"/>
      <c r="L305" s="18"/>
      <c r="M305" s="20"/>
      <c r="N305" s="28">
        <f>O305+P305+Q305</f>
        <v>0</v>
      </c>
      <c r="O305" s="18"/>
      <c r="P305" s="18"/>
      <c r="Q305" s="20"/>
      <c r="R305" s="28">
        <f>S305+T305+U305</f>
        <v>0</v>
      </c>
      <c r="S305" s="18"/>
      <c r="T305" s="18"/>
      <c r="U305" s="20"/>
      <c r="V305" s="28">
        <f>W305+X305+Y305</f>
        <v>0</v>
      </c>
      <c r="W305" s="18"/>
      <c r="X305" s="18"/>
      <c r="Y305" s="20"/>
    </row>
    <row r="306" spans="1:25" s="7" customFormat="1" hidden="1" x14ac:dyDescent="0.2">
      <c r="A306" s="15"/>
      <c r="B306" s="15"/>
      <c r="C306" s="15"/>
      <c r="D306" s="15">
        <v>6105</v>
      </c>
      <c r="E306" s="17" t="s">
        <v>101</v>
      </c>
      <c r="F306" s="28">
        <f>G306+H306+I306</f>
        <v>0</v>
      </c>
      <c r="G306" s="28">
        <f t="shared" si="363"/>
        <v>0</v>
      </c>
      <c r="H306" s="28">
        <f t="shared" si="363"/>
        <v>0</v>
      </c>
      <c r="I306" s="28">
        <f t="shared" si="363"/>
        <v>0</v>
      </c>
      <c r="J306" s="28">
        <f>K306+L306+M306</f>
        <v>0</v>
      </c>
      <c r="K306" s="18"/>
      <c r="L306" s="18"/>
      <c r="M306" s="20"/>
      <c r="N306" s="28">
        <f>O306+P306+Q306</f>
        <v>0</v>
      </c>
      <c r="O306" s="18"/>
      <c r="P306" s="18"/>
      <c r="Q306" s="20"/>
      <c r="R306" s="28">
        <f>S306+T306+U306</f>
        <v>0</v>
      </c>
      <c r="S306" s="18"/>
      <c r="T306" s="18"/>
      <c r="U306" s="20"/>
      <c r="V306" s="28">
        <f>W306+X306+Y306</f>
        <v>0</v>
      </c>
      <c r="W306" s="18"/>
      <c r="X306" s="18"/>
      <c r="Y306" s="20"/>
    </row>
    <row r="307" spans="1:25" s="7" customFormat="1" hidden="1" x14ac:dyDescent="0.2">
      <c r="A307" s="15"/>
      <c r="B307" s="15"/>
      <c r="C307" s="15"/>
      <c r="D307" s="15">
        <v>6113</v>
      </c>
      <c r="E307" s="17" t="s">
        <v>19</v>
      </c>
      <c r="F307" s="28">
        <f>G307+H307+I307</f>
        <v>0</v>
      </c>
      <c r="G307" s="28">
        <f t="shared" si="363"/>
        <v>0</v>
      </c>
      <c r="H307" s="28">
        <f t="shared" si="363"/>
        <v>0</v>
      </c>
      <c r="I307" s="28">
        <f t="shared" si="363"/>
        <v>0</v>
      </c>
      <c r="J307" s="28">
        <f>K307+L307+M307</f>
        <v>0</v>
      </c>
      <c r="K307" s="18"/>
      <c r="L307" s="18"/>
      <c r="M307" s="20"/>
      <c r="N307" s="28">
        <f>O307+P307+Q307</f>
        <v>0</v>
      </c>
      <c r="O307" s="18"/>
      <c r="P307" s="18"/>
      <c r="Q307" s="20"/>
      <c r="R307" s="28">
        <f>S307+T307+U307</f>
        <v>0</v>
      </c>
      <c r="S307" s="18"/>
      <c r="T307" s="18"/>
      <c r="U307" s="20"/>
      <c r="V307" s="28">
        <f>W307+X307+Y307</f>
        <v>0</v>
      </c>
      <c r="W307" s="18"/>
      <c r="X307" s="18"/>
      <c r="Y307" s="20"/>
    </row>
    <row r="308" spans="1:25" s="7" customFormat="1" hidden="1" x14ac:dyDescent="0.2">
      <c r="A308" s="15"/>
      <c r="B308" s="15"/>
      <c r="C308" s="15"/>
      <c r="D308" s="15">
        <v>6115</v>
      </c>
      <c r="E308" s="17" t="s">
        <v>20</v>
      </c>
      <c r="F308" s="28">
        <f>G308+H308+I308</f>
        <v>0</v>
      </c>
      <c r="G308" s="28">
        <f t="shared" si="363"/>
        <v>0</v>
      </c>
      <c r="H308" s="28">
        <f t="shared" si="363"/>
        <v>0</v>
      </c>
      <c r="I308" s="28">
        <f t="shared" si="363"/>
        <v>0</v>
      </c>
      <c r="J308" s="28">
        <f>K308+L308+M308</f>
        <v>0</v>
      </c>
      <c r="K308" s="18"/>
      <c r="L308" s="18"/>
      <c r="M308" s="20"/>
      <c r="N308" s="28">
        <f>O308+P308+Q308</f>
        <v>0</v>
      </c>
      <c r="O308" s="18"/>
      <c r="P308" s="18"/>
      <c r="Q308" s="20"/>
      <c r="R308" s="28">
        <f>S308+T308+U308</f>
        <v>0</v>
      </c>
      <c r="S308" s="18"/>
      <c r="T308" s="18"/>
      <c r="U308" s="20"/>
      <c r="V308" s="28">
        <f>W308+X308+Y308</f>
        <v>0</v>
      </c>
      <c r="W308" s="18"/>
      <c r="X308" s="18"/>
      <c r="Y308" s="20"/>
    </row>
    <row r="309" spans="1:25" s="7" customFormat="1" hidden="1" x14ac:dyDescent="0.2">
      <c r="A309" s="15"/>
      <c r="B309" s="15"/>
      <c r="C309" s="15"/>
      <c r="D309" s="15">
        <v>6124</v>
      </c>
      <c r="E309" s="17" t="s">
        <v>21</v>
      </c>
      <c r="F309" s="28">
        <f>G309+H309+I309</f>
        <v>0</v>
      </c>
      <c r="G309" s="28">
        <f t="shared" si="363"/>
        <v>0</v>
      </c>
      <c r="H309" s="28">
        <f t="shared" si="363"/>
        <v>0</v>
      </c>
      <c r="I309" s="28">
        <f t="shared" si="363"/>
        <v>0</v>
      </c>
      <c r="J309" s="28">
        <f>K309+L309+M309</f>
        <v>0</v>
      </c>
      <c r="K309" s="18"/>
      <c r="L309" s="18"/>
      <c r="M309" s="20"/>
      <c r="N309" s="28">
        <f>O309+P309+Q309</f>
        <v>0</v>
      </c>
      <c r="O309" s="18"/>
      <c r="P309" s="18"/>
      <c r="Q309" s="20"/>
      <c r="R309" s="28">
        <f>S309+T309+U309</f>
        <v>0</v>
      </c>
      <c r="S309" s="18"/>
      <c r="T309" s="18"/>
      <c r="U309" s="20"/>
      <c r="V309" s="28">
        <f>W309+X309+Y309</f>
        <v>0</v>
      </c>
      <c r="W309" s="18"/>
      <c r="X309" s="18"/>
      <c r="Y309" s="20"/>
    </row>
    <row r="310" spans="1:25" s="142" customFormat="1" ht="13.5" hidden="1" x14ac:dyDescent="0.2">
      <c r="A310" s="36"/>
      <c r="B310" s="36"/>
      <c r="C310" s="36">
        <v>6200</v>
      </c>
      <c r="D310" s="36"/>
      <c r="E310" s="37" t="s">
        <v>22</v>
      </c>
      <c r="F310" s="38">
        <f>F311</f>
        <v>0</v>
      </c>
      <c r="G310" s="38">
        <f>G311</f>
        <v>0</v>
      </c>
      <c r="H310" s="38">
        <f t="shared" ref="H310:U310" si="364">H311</f>
        <v>0</v>
      </c>
      <c r="I310" s="38">
        <f t="shared" si="364"/>
        <v>0</v>
      </c>
      <c r="J310" s="38">
        <f t="shared" si="364"/>
        <v>0</v>
      </c>
      <c r="K310" s="38">
        <f t="shared" si="364"/>
        <v>0</v>
      </c>
      <c r="L310" s="38">
        <f t="shared" si="364"/>
        <v>0</v>
      </c>
      <c r="M310" s="38">
        <f t="shared" si="364"/>
        <v>0</v>
      </c>
      <c r="N310" s="27">
        <f t="shared" si="364"/>
        <v>0</v>
      </c>
      <c r="O310" s="38">
        <f t="shared" si="364"/>
        <v>0</v>
      </c>
      <c r="P310" s="38">
        <f t="shared" si="364"/>
        <v>0</v>
      </c>
      <c r="Q310" s="38">
        <f t="shared" si="364"/>
        <v>0</v>
      </c>
      <c r="R310" s="27">
        <f t="shared" si="364"/>
        <v>0</v>
      </c>
      <c r="S310" s="38">
        <f t="shared" si="364"/>
        <v>0</v>
      </c>
      <c r="T310" s="38">
        <f t="shared" si="364"/>
        <v>0</v>
      </c>
      <c r="U310" s="38">
        <f t="shared" si="364"/>
        <v>0</v>
      </c>
      <c r="V310" s="27">
        <f t="shared" ref="V310:Y310" si="365">V311</f>
        <v>0</v>
      </c>
      <c r="W310" s="38">
        <f t="shared" si="365"/>
        <v>0</v>
      </c>
      <c r="X310" s="38">
        <f t="shared" si="365"/>
        <v>0</v>
      </c>
      <c r="Y310" s="38">
        <f t="shared" si="365"/>
        <v>0</v>
      </c>
    </row>
    <row r="311" spans="1:25" s="7" customFormat="1" hidden="1" x14ac:dyDescent="0.2">
      <c r="A311" s="15"/>
      <c r="B311" s="15"/>
      <c r="C311" s="15"/>
      <c r="D311" s="15">
        <v>6201</v>
      </c>
      <c r="E311" s="17" t="s">
        <v>23</v>
      </c>
      <c r="F311" s="28">
        <f>G311+H311+I311</f>
        <v>0</v>
      </c>
      <c r="G311" s="28">
        <f>K311+O311+S311+W311</f>
        <v>0</v>
      </c>
      <c r="H311" s="28">
        <f>L311+P311+T311+X311</f>
        <v>0</v>
      </c>
      <c r="I311" s="28">
        <f>M311+Q311+U311+Y311</f>
        <v>0</v>
      </c>
      <c r="J311" s="28">
        <f>K311+L311+M311</f>
        <v>0</v>
      </c>
      <c r="K311" s="18"/>
      <c r="L311" s="18"/>
      <c r="M311" s="20"/>
      <c r="N311" s="28">
        <f>O311+P311+Q311</f>
        <v>0</v>
      </c>
      <c r="O311" s="18"/>
      <c r="P311" s="18"/>
      <c r="Q311" s="20"/>
      <c r="R311" s="28">
        <f>S311+T311+U311</f>
        <v>0</v>
      </c>
      <c r="S311" s="18"/>
      <c r="T311" s="18"/>
      <c r="U311" s="20"/>
      <c r="V311" s="28">
        <f>W311+X311+Y311</f>
        <v>0</v>
      </c>
      <c r="W311" s="18"/>
      <c r="X311" s="18"/>
      <c r="Y311" s="20"/>
    </row>
    <row r="312" spans="1:25" s="142" customFormat="1" ht="13.5" hidden="1" x14ac:dyDescent="0.2">
      <c r="A312" s="36"/>
      <c r="B312" s="36"/>
      <c r="C312" s="36">
        <v>6250</v>
      </c>
      <c r="D312" s="36"/>
      <c r="E312" s="37" t="s">
        <v>24</v>
      </c>
      <c r="F312" s="38">
        <f>F313</f>
        <v>0</v>
      </c>
      <c r="G312" s="38">
        <f>G313</f>
        <v>0</v>
      </c>
      <c r="H312" s="38">
        <f t="shared" ref="H312:U312" si="366">H313</f>
        <v>0</v>
      </c>
      <c r="I312" s="38">
        <f t="shared" si="366"/>
        <v>0</v>
      </c>
      <c r="J312" s="38">
        <f t="shared" si="366"/>
        <v>0</v>
      </c>
      <c r="K312" s="38">
        <f t="shared" si="366"/>
        <v>0</v>
      </c>
      <c r="L312" s="38">
        <f t="shared" si="366"/>
        <v>0</v>
      </c>
      <c r="M312" s="38">
        <f t="shared" si="366"/>
        <v>0</v>
      </c>
      <c r="N312" s="27">
        <f t="shared" si="366"/>
        <v>0</v>
      </c>
      <c r="O312" s="38">
        <f t="shared" si="366"/>
        <v>0</v>
      </c>
      <c r="P312" s="38">
        <f t="shared" si="366"/>
        <v>0</v>
      </c>
      <c r="Q312" s="38">
        <f t="shared" si="366"/>
        <v>0</v>
      </c>
      <c r="R312" s="27">
        <f t="shared" si="366"/>
        <v>0</v>
      </c>
      <c r="S312" s="38">
        <f t="shared" si="366"/>
        <v>0</v>
      </c>
      <c r="T312" s="38">
        <f t="shared" si="366"/>
        <v>0</v>
      </c>
      <c r="U312" s="38">
        <f t="shared" si="366"/>
        <v>0</v>
      </c>
      <c r="V312" s="27">
        <f t="shared" ref="V312:Y312" si="367">V313</f>
        <v>0</v>
      </c>
      <c r="W312" s="38">
        <f t="shared" si="367"/>
        <v>0</v>
      </c>
      <c r="X312" s="38">
        <f t="shared" si="367"/>
        <v>0</v>
      </c>
      <c r="Y312" s="38">
        <f t="shared" si="367"/>
        <v>0</v>
      </c>
    </row>
    <row r="313" spans="1:25" s="7" customFormat="1" hidden="1" x14ac:dyDescent="0.2">
      <c r="A313" s="15"/>
      <c r="B313" s="15"/>
      <c r="C313" s="15"/>
      <c r="D313" s="15">
        <v>6299</v>
      </c>
      <c r="E313" s="17" t="s">
        <v>25</v>
      </c>
      <c r="F313" s="28">
        <f>G313+H313+I313</f>
        <v>0</v>
      </c>
      <c r="G313" s="28">
        <f>K313+O313+S313+W313</f>
        <v>0</v>
      </c>
      <c r="H313" s="28">
        <f>L313+P313+T313+X313</f>
        <v>0</v>
      </c>
      <c r="I313" s="28">
        <f>M313+Q313+U313+Y313</f>
        <v>0</v>
      </c>
      <c r="J313" s="28">
        <f>K313+L313+M313</f>
        <v>0</v>
      </c>
      <c r="K313" s="18"/>
      <c r="L313" s="18"/>
      <c r="M313" s="20"/>
      <c r="N313" s="28">
        <f>O313+P313+Q313</f>
        <v>0</v>
      </c>
      <c r="O313" s="18"/>
      <c r="P313" s="18"/>
      <c r="Q313" s="20"/>
      <c r="R313" s="28">
        <f>S313+T313+U313</f>
        <v>0</v>
      </c>
      <c r="S313" s="18"/>
      <c r="T313" s="18"/>
      <c r="U313" s="20"/>
      <c r="V313" s="28">
        <f>W313+X313+Y313</f>
        <v>0</v>
      </c>
      <c r="W313" s="18"/>
      <c r="X313" s="18"/>
      <c r="Y313" s="20"/>
    </row>
    <row r="314" spans="1:25" s="142" customFormat="1" ht="13.5" hidden="1" x14ac:dyDescent="0.2">
      <c r="A314" s="36"/>
      <c r="B314" s="36"/>
      <c r="C314" s="36">
        <v>6300</v>
      </c>
      <c r="D314" s="36"/>
      <c r="E314" s="37" t="s">
        <v>26</v>
      </c>
      <c r="F314" s="38">
        <f t="shared" ref="F314:I314" si="368">SUM(F315:F319)</f>
        <v>0</v>
      </c>
      <c r="G314" s="38">
        <f t="shared" si="368"/>
        <v>0</v>
      </c>
      <c r="H314" s="38">
        <f t="shared" si="368"/>
        <v>0</v>
      </c>
      <c r="I314" s="38">
        <f t="shared" si="368"/>
        <v>0</v>
      </c>
      <c r="J314" s="38">
        <f>SUM(J315:J319)</f>
        <v>0</v>
      </c>
      <c r="K314" s="38">
        <f t="shared" ref="K314:M314" si="369">SUM(K315:K319)</f>
        <v>0</v>
      </c>
      <c r="L314" s="38">
        <f t="shared" si="369"/>
        <v>0</v>
      </c>
      <c r="M314" s="38">
        <f t="shared" si="369"/>
        <v>0</v>
      </c>
      <c r="N314" s="27">
        <f>SUM(N315:N319)</f>
        <v>0</v>
      </c>
      <c r="O314" s="38">
        <f t="shared" ref="O314:Q314" si="370">SUM(O315:O319)</f>
        <v>0</v>
      </c>
      <c r="P314" s="38">
        <f t="shared" si="370"/>
        <v>0</v>
      </c>
      <c r="Q314" s="38">
        <f t="shared" si="370"/>
        <v>0</v>
      </c>
      <c r="R314" s="27">
        <f t="shared" ref="R314:U314" si="371">SUM(R315:R319)</f>
        <v>0</v>
      </c>
      <c r="S314" s="38">
        <f t="shared" si="371"/>
        <v>0</v>
      </c>
      <c r="T314" s="38">
        <f t="shared" si="371"/>
        <v>0</v>
      </c>
      <c r="U314" s="38">
        <f t="shared" si="371"/>
        <v>0</v>
      </c>
      <c r="V314" s="27">
        <f t="shared" ref="V314:Y314" si="372">SUM(V315:V319)</f>
        <v>0</v>
      </c>
      <c r="W314" s="38">
        <f t="shared" si="372"/>
        <v>0</v>
      </c>
      <c r="X314" s="38">
        <f t="shared" si="372"/>
        <v>0</v>
      </c>
      <c r="Y314" s="38">
        <f t="shared" si="372"/>
        <v>0</v>
      </c>
    </row>
    <row r="315" spans="1:25" s="7" customFormat="1" hidden="1" x14ac:dyDescent="0.2">
      <c r="A315" s="15"/>
      <c r="B315" s="15"/>
      <c r="C315" s="15"/>
      <c r="D315" s="15">
        <v>6301</v>
      </c>
      <c r="E315" s="17" t="s">
        <v>27</v>
      </c>
      <c r="F315" s="28">
        <f>G315+H315+I315</f>
        <v>0</v>
      </c>
      <c r="G315" s="28">
        <f t="shared" ref="G315:I319" si="373">K315+O315+S315+W315</f>
        <v>0</v>
      </c>
      <c r="H315" s="28">
        <f t="shared" si="373"/>
        <v>0</v>
      </c>
      <c r="I315" s="28">
        <f t="shared" si="373"/>
        <v>0</v>
      </c>
      <c r="J315" s="28">
        <f>K315+L315+M315</f>
        <v>0</v>
      </c>
      <c r="K315" s="18"/>
      <c r="L315" s="18"/>
      <c r="M315" s="20"/>
      <c r="N315" s="28">
        <f>O315+P315+Q315</f>
        <v>0</v>
      </c>
      <c r="O315" s="18"/>
      <c r="P315" s="18"/>
      <c r="Q315" s="20"/>
      <c r="R315" s="28">
        <f>S315+T315+U315</f>
        <v>0</v>
      </c>
      <c r="S315" s="18"/>
      <c r="T315" s="18"/>
      <c r="U315" s="20"/>
      <c r="V315" s="28">
        <f>W315+X315+Y315</f>
        <v>0</v>
      </c>
      <c r="W315" s="18"/>
      <c r="X315" s="18"/>
      <c r="Y315" s="20"/>
    </row>
    <row r="316" spans="1:25" s="7" customFormat="1" hidden="1" x14ac:dyDescent="0.2">
      <c r="A316" s="15"/>
      <c r="B316" s="15"/>
      <c r="C316" s="15"/>
      <c r="D316" s="15">
        <v>6302</v>
      </c>
      <c r="E316" s="17" t="s">
        <v>28</v>
      </c>
      <c r="F316" s="28">
        <f>G316+H316+I316</f>
        <v>0</v>
      </c>
      <c r="G316" s="28">
        <f t="shared" si="373"/>
        <v>0</v>
      </c>
      <c r="H316" s="28">
        <f t="shared" si="373"/>
        <v>0</v>
      </c>
      <c r="I316" s="28">
        <f t="shared" si="373"/>
        <v>0</v>
      </c>
      <c r="J316" s="28">
        <f>K316+L316+M316</f>
        <v>0</v>
      </c>
      <c r="K316" s="18"/>
      <c r="L316" s="18"/>
      <c r="M316" s="20"/>
      <c r="N316" s="28">
        <f>O316+P316+Q316</f>
        <v>0</v>
      </c>
      <c r="O316" s="18"/>
      <c r="P316" s="18"/>
      <c r="Q316" s="20"/>
      <c r="R316" s="28">
        <f>S316+T316+U316</f>
        <v>0</v>
      </c>
      <c r="S316" s="18"/>
      <c r="T316" s="18"/>
      <c r="U316" s="20"/>
      <c r="V316" s="28">
        <f>W316+X316+Y316</f>
        <v>0</v>
      </c>
      <c r="W316" s="18"/>
      <c r="X316" s="18"/>
      <c r="Y316" s="20"/>
    </row>
    <row r="317" spans="1:25" s="7" customFormat="1" hidden="1" x14ac:dyDescent="0.2">
      <c r="A317" s="15"/>
      <c r="B317" s="15"/>
      <c r="C317" s="15"/>
      <c r="D317" s="15">
        <v>6303</v>
      </c>
      <c r="E317" s="17" t="s">
        <v>29</v>
      </c>
      <c r="F317" s="28">
        <f>G317+H317+I317</f>
        <v>0</v>
      </c>
      <c r="G317" s="28">
        <f t="shared" si="373"/>
        <v>0</v>
      </c>
      <c r="H317" s="28">
        <f t="shared" si="373"/>
        <v>0</v>
      </c>
      <c r="I317" s="28">
        <f t="shared" si="373"/>
        <v>0</v>
      </c>
      <c r="J317" s="28">
        <f>K317+L317+M317</f>
        <v>0</v>
      </c>
      <c r="K317" s="18"/>
      <c r="L317" s="18"/>
      <c r="M317" s="20"/>
      <c r="N317" s="28">
        <f>O317+P317+Q317</f>
        <v>0</v>
      </c>
      <c r="O317" s="18"/>
      <c r="P317" s="18"/>
      <c r="Q317" s="20"/>
      <c r="R317" s="28">
        <f>S317+T317+U317</f>
        <v>0</v>
      </c>
      <c r="S317" s="18"/>
      <c r="T317" s="18"/>
      <c r="U317" s="20"/>
      <c r="V317" s="28">
        <f>W317+X317+Y317</f>
        <v>0</v>
      </c>
      <c r="W317" s="18"/>
      <c r="X317" s="18"/>
      <c r="Y317" s="20"/>
    </row>
    <row r="318" spans="1:25" s="7" customFormat="1" hidden="1" x14ac:dyDescent="0.2">
      <c r="A318" s="15"/>
      <c r="B318" s="15"/>
      <c r="C318" s="15"/>
      <c r="D318" s="15">
        <v>6304</v>
      </c>
      <c r="E318" s="17" t="s">
        <v>77</v>
      </c>
      <c r="F318" s="28">
        <f>G318+H318+I318</f>
        <v>0</v>
      </c>
      <c r="G318" s="28">
        <f t="shared" si="373"/>
        <v>0</v>
      </c>
      <c r="H318" s="28">
        <f t="shared" si="373"/>
        <v>0</v>
      </c>
      <c r="I318" s="28">
        <f t="shared" si="373"/>
        <v>0</v>
      </c>
      <c r="J318" s="28">
        <f>K318+L318+M318</f>
        <v>0</v>
      </c>
      <c r="K318" s="18"/>
      <c r="L318" s="18"/>
      <c r="M318" s="20"/>
      <c r="N318" s="28">
        <f>O318+P318+Q318</f>
        <v>0</v>
      </c>
      <c r="O318" s="18"/>
      <c r="P318" s="18"/>
      <c r="Q318" s="20"/>
      <c r="R318" s="28">
        <f>S318+T318+U318</f>
        <v>0</v>
      </c>
      <c r="S318" s="18"/>
      <c r="T318" s="18"/>
      <c r="U318" s="20"/>
      <c r="V318" s="28">
        <f>W318+X318+Y318</f>
        <v>0</v>
      </c>
      <c r="W318" s="18"/>
      <c r="X318" s="18"/>
      <c r="Y318" s="20"/>
    </row>
    <row r="319" spans="1:25" s="7" customFormat="1" hidden="1" x14ac:dyDescent="0.2">
      <c r="A319" s="15"/>
      <c r="B319" s="15"/>
      <c r="C319" s="15"/>
      <c r="D319" s="15">
        <v>6349</v>
      </c>
      <c r="E319" s="17" t="s">
        <v>137</v>
      </c>
      <c r="F319" s="28">
        <f>G319+H319+I319</f>
        <v>0</v>
      </c>
      <c r="G319" s="28">
        <f t="shared" si="373"/>
        <v>0</v>
      </c>
      <c r="H319" s="28">
        <f t="shared" si="373"/>
        <v>0</v>
      </c>
      <c r="I319" s="28">
        <f t="shared" si="373"/>
        <v>0</v>
      </c>
      <c r="J319" s="28">
        <f>K319+L319+M319</f>
        <v>0</v>
      </c>
      <c r="K319" s="18"/>
      <c r="L319" s="18"/>
      <c r="M319" s="20"/>
      <c r="N319" s="28">
        <f>O319+P319+Q319</f>
        <v>0</v>
      </c>
      <c r="O319" s="18"/>
      <c r="P319" s="18"/>
      <c r="Q319" s="20"/>
      <c r="R319" s="28">
        <f>S319+T319+U319</f>
        <v>0</v>
      </c>
      <c r="S319" s="18"/>
      <c r="T319" s="18"/>
      <c r="U319" s="20"/>
      <c r="V319" s="28">
        <f>W319+X319+Y319</f>
        <v>0</v>
      </c>
      <c r="W319" s="18"/>
      <c r="X319" s="18"/>
      <c r="Y319" s="20"/>
    </row>
    <row r="320" spans="1:25" s="7" customFormat="1" ht="31.5" x14ac:dyDescent="0.2">
      <c r="A320" s="158"/>
      <c r="B320" s="158"/>
      <c r="C320" s="158"/>
      <c r="D320" s="158"/>
      <c r="E320" s="161" t="s">
        <v>181</v>
      </c>
      <c r="F320" s="162">
        <f t="shared" ref="F320:P320" si="374">F321+F736</f>
        <v>271741890</v>
      </c>
      <c r="G320" s="162">
        <f t="shared" si="374"/>
        <v>271741890</v>
      </c>
      <c r="H320" s="162">
        <f t="shared" si="374"/>
        <v>0</v>
      </c>
      <c r="I320" s="162">
        <f t="shared" si="374"/>
        <v>0</v>
      </c>
      <c r="J320" s="162">
        <f t="shared" si="374"/>
        <v>8562220</v>
      </c>
      <c r="K320" s="162">
        <f t="shared" si="374"/>
        <v>8562220</v>
      </c>
      <c r="L320" s="162">
        <f t="shared" si="374"/>
        <v>0</v>
      </c>
      <c r="M320" s="162">
        <f t="shared" si="374"/>
        <v>0</v>
      </c>
      <c r="N320" s="162">
        <f t="shared" si="374"/>
        <v>110400000</v>
      </c>
      <c r="O320" s="162">
        <f t="shared" si="374"/>
        <v>110400000</v>
      </c>
      <c r="P320" s="162">
        <f t="shared" si="374"/>
        <v>0</v>
      </c>
      <c r="Q320" s="162">
        <f t="shared" ref="Q320:Y320" si="375">Q321+Q736</f>
        <v>0</v>
      </c>
      <c r="R320" s="162">
        <f t="shared" si="375"/>
        <v>152779670</v>
      </c>
      <c r="S320" s="162">
        <f t="shared" si="375"/>
        <v>152779670</v>
      </c>
      <c r="T320" s="162">
        <f t="shared" si="375"/>
        <v>0</v>
      </c>
      <c r="U320" s="162">
        <f t="shared" si="375"/>
        <v>0</v>
      </c>
      <c r="V320" s="162">
        <f t="shared" si="375"/>
        <v>0</v>
      </c>
      <c r="W320" s="162">
        <f t="shared" si="375"/>
        <v>0</v>
      </c>
      <c r="X320" s="162">
        <f t="shared" si="375"/>
        <v>0</v>
      </c>
      <c r="Y320" s="162">
        <f t="shared" si="375"/>
        <v>0</v>
      </c>
    </row>
    <row r="321" spans="1:25" s="166" customFormat="1" ht="22.7" customHeight="1" x14ac:dyDescent="0.2">
      <c r="A321" s="163"/>
      <c r="B321" s="163"/>
      <c r="C321" s="163"/>
      <c r="D321" s="163"/>
      <c r="E321" s="164" t="s">
        <v>180</v>
      </c>
      <c r="F321" s="165">
        <f t="shared" ref="F321:P321" si="376">F322+F706+F723</f>
        <v>271741890</v>
      </c>
      <c r="G321" s="165">
        <f t="shared" si="376"/>
        <v>271741890</v>
      </c>
      <c r="H321" s="165">
        <f t="shared" si="376"/>
        <v>0</v>
      </c>
      <c r="I321" s="165">
        <f t="shared" si="376"/>
        <v>0</v>
      </c>
      <c r="J321" s="165">
        <f t="shared" si="376"/>
        <v>8562220</v>
      </c>
      <c r="K321" s="165">
        <f t="shared" si="376"/>
        <v>8562220</v>
      </c>
      <c r="L321" s="165">
        <f t="shared" si="376"/>
        <v>0</v>
      </c>
      <c r="M321" s="165">
        <f t="shared" si="376"/>
        <v>0</v>
      </c>
      <c r="N321" s="165">
        <f t="shared" si="376"/>
        <v>110400000</v>
      </c>
      <c r="O321" s="165">
        <f t="shared" si="376"/>
        <v>110400000</v>
      </c>
      <c r="P321" s="165">
        <f t="shared" si="376"/>
        <v>0</v>
      </c>
      <c r="Q321" s="165">
        <f t="shared" ref="Q321:Y321" si="377">Q322+Q706+Q723</f>
        <v>0</v>
      </c>
      <c r="R321" s="165">
        <f t="shared" si="377"/>
        <v>152779670</v>
      </c>
      <c r="S321" s="165">
        <f t="shared" si="377"/>
        <v>152779670</v>
      </c>
      <c r="T321" s="165">
        <f t="shared" si="377"/>
        <v>0</v>
      </c>
      <c r="U321" s="165">
        <f t="shared" si="377"/>
        <v>0</v>
      </c>
      <c r="V321" s="165">
        <f t="shared" si="377"/>
        <v>0</v>
      </c>
      <c r="W321" s="165">
        <f t="shared" si="377"/>
        <v>0</v>
      </c>
      <c r="X321" s="165">
        <f t="shared" si="377"/>
        <v>0</v>
      </c>
      <c r="Y321" s="165">
        <f t="shared" si="377"/>
        <v>0</v>
      </c>
    </row>
    <row r="322" spans="1:25" s="7" customFormat="1" ht="27.75" customHeight="1" x14ac:dyDescent="0.2">
      <c r="A322" s="158"/>
      <c r="B322" s="158"/>
      <c r="C322" s="158"/>
      <c r="D322" s="158"/>
      <c r="E322" s="161" t="s">
        <v>197</v>
      </c>
      <c r="F322" s="162">
        <f t="shared" ref="F322:P322" si="378">F323+F333+F556+F634+F702</f>
        <v>271741890</v>
      </c>
      <c r="G322" s="162">
        <f t="shared" si="378"/>
        <v>271741890</v>
      </c>
      <c r="H322" s="162">
        <f t="shared" si="378"/>
        <v>0</v>
      </c>
      <c r="I322" s="162">
        <f t="shared" si="378"/>
        <v>0</v>
      </c>
      <c r="J322" s="162">
        <f t="shared" si="378"/>
        <v>8562220</v>
      </c>
      <c r="K322" s="162">
        <f t="shared" si="378"/>
        <v>8562220</v>
      </c>
      <c r="L322" s="162">
        <f t="shared" si="378"/>
        <v>0</v>
      </c>
      <c r="M322" s="162">
        <f t="shared" si="378"/>
        <v>0</v>
      </c>
      <c r="N322" s="162">
        <f t="shared" si="378"/>
        <v>110400000</v>
      </c>
      <c r="O322" s="162">
        <f t="shared" si="378"/>
        <v>110400000</v>
      </c>
      <c r="P322" s="162">
        <f t="shared" si="378"/>
        <v>0</v>
      </c>
      <c r="Q322" s="162">
        <f t="shared" ref="Q322:Y322" si="379">Q323+Q333+Q556+Q634+Q702</f>
        <v>0</v>
      </c>
      <c r="R322" s="162">
        <f t="shared" si="379"/>
        <v>152779670</v>
      </c>
      <c r="S322" s="162">
        <f t="shared" si="379"/>
        <v>152779670</v>
      </c>
      <c r="T322" s="162">
        <f t="shared" si="379"/>
        <v>0</v>
      </c>
      <c r="U322" s="162">
        <f t="shared" si="379"/>
        <v>0</v>
      </c>
      <c r="V322" s="162">
        <f t="shared" si="379"/>
        <v>0</v>
      </c>
      <c r="W322" s="162">
        <f t="shared" si="379"/>
        <v>0</v>
      </c>
      <c r="X322" s="162">
        <f t="shared" si="379"/>
        <v>0</v>
      </c>
      <c r="Y322" s="162">
        <f t="shared" si="379"/>
        <v>0</v>
      </c>
    </row>
    <row r="323" spans="1:25" s="138" customFormat="1" ht="24.75" hidden="1" customHeight="1" x14ac:dyDescent="0.2">
      <c r="A323" s="51" t="s">
        <v>171</v>
      </c>
      <c r="B323" s="51"/>
      <c r="C323" s="51"/>
      <c r="D323" s="51"/>
      <c r="E323" s="52" t="s">
        <v>172</v>
      </c>
      <c r="F323" s="53">
        <f t="shared" ref="F323:Y323" si="380">F324</f>
        <v>0</v>
      </c>
      <c r="G323" s="53">
        <f t="shared" si="380"/>
        <v>0</v>
      </c>
      <c r="H323" s="53">
        <f t="shared" si="380"/>
        <v>0</v>
      </c>
      <c r="I323" s="53">
        <f t="shared" si="380"/>
        <v>0</v>
      </c>
      <c r="J323" s="53">
        <f t="shared" si="380"/>
        <v>0</v>
      </c>
      <c r="K323" s="53">
        <f t="shared" si="380"/>
        <v>0</v>
      </c>
      <c r="L323" s="53">
        <f t="shared" si="380"/>
        <v>0</v>
      </c>
      <c r="M323" s="53">
        <f t="shared" si="380"/>
        <v>0</v>
      </c>
      <c r="N323" s="33">
        <f t="shared" si="380"/>
        <v>0</v>
      </c>
      <c r="O323" s="53">
        <f t="shared" si="380"/>
        <v>0</v>
      </c>
      <c r="P323" s="53">
        <f t="shared" si="380"/>
        <v>0</v>
      </c>
      <c r="Q323" s="53">
        <f t="shared" si="380"/>
        <v>0</v>
      </c>
      <c r="R323" s="33">
        <f t="shared" si="380"/>
        <v>0</v>
      </c>
      <c r="S323" s="53">
        <f t="shared" si="380"/>
        <v>0</v>
      </c>
      <c r="T323" s="53">
        <f t="shared" si="380"/>
        <v>0</v>
      </c>
      <c r="U323" s="53">
        <f t="shared" si="380"/>
        <v>0</v>
      </c>
      <c r="V323" s="33">
        <f t="shared" si="380"/>
        <v>0</v>
      </c>
      <c r="W323" s="53">
        <f t="shared" si="380"/>
        <v>0</v>
      </c>
      <c r="X323" s="53">
        <f t="shared" si="380"/>
        <v>0</v>
      </c>
      <c r="Y323" s="53">
        <f t="shared" si="380"/>
        <v>0</v>
      </c>
    </row>
    <row r="324" spans="1:25" s="139" customFormat="1" ht="15.75" hidden="1" x14ac:dyDescent="0.2">
      <c r="A324" s="54"/>
      <c r="B324" s="54" t="s">
        <v>116</v>
      </c>
      <c r="C324" s="54"/>
      <c r="D324" s="54"/>
      <c r="E324" s="55" t="s">
        <v>64</v>
      </c>
      <c r="F324" s="56">
        <f t="shared" ref="F324:Q324" si="381">F325+F327+F330</f>
        <v>0</v>
      </c>
      <c r="G324" s="56">
        <f t="shared" si="381"/>
        <v>0</v>
      </c>
      <c r="H324" s="56">
        <f t="shared" ref="H324:I324" si="382">H325+H327+H330</f>
        <v>0</v>
      </c>
      <c r="I324" s="56">
        <f t="shared" si="382"/>
        <v>0</v>
      </c>
      <c r="J324" s="56">
        <f>J325+J327+J330</f>
        <v>0</v>
      </c>
      <c r="K324" s="56">
        <f t="shared" si="381"/>
        <v>0</v>
      </c>
      <c r="L324" s="56">
        <f t="shared" si="381"/>
        <v>0</v>
      </c>
      <c r="M324" s="56">
        <f t="shared" si="381"/>
        <v>0</v>
      </c>
      <c r="N324" s="30">
        <f>N325+N327+N330</f>
        <v>0</v>
      </c>
      <c r="O324" s="56">
        <f t="shared" si="381"/>
        <v>0</v>
      </c>
      <c r="P324" s="56">
        <f t="shared" si="381"/>
        <v>0</v>
      </c>
      <c r="Q324" s="56">
        <f t="shared" si="381"/>
        <v>0</v>
      </c>
      <c r="R324" s="30">
        <f t="shared" ref="R324:U324" si="383">R325+R327+R330</f>
        <v>0</v>
      </c>
      <c r="S324" s="56">
        <f t="shared" si="383"/>
        <v>0</v>
      </c>
      <c r="T324" s="56">
        <f t="shared" si="383"/>
        <v>0</v>
      </c>
      <c r="U324" s="56">
        <f t="shared" si="383"/>
        <v>0</v>
      </c>
      <c r="V324" s="30">
        <f t="shared" ref="V324:Y324" si="384">V325+V327+V330</f>
        <v>0</v>
      </c>
      <c r="W324" s="56">
        <f t="shared" si="384"/>
        <v>0</v>
      </c>
      <c r="X324" s="56">
        <f t="shared" si="384"/>
        <v>0</v>
      </c>
      <c r="Y324" s="56">
        <f t="shared" si="384"/>
        <v>0</v>
      </c>
    </row>
    <row r="325" spans="1:25" s="142" customFormat="1" ht="15.75" hidden="1" x14ac:dyDescent="0.2">
      <c r="A325" s="36"/>
      <c r="B325" s="36"/>
      <c r="C325" s="36">
        <v>6000</v>
      </c>
      <c r="D325" s="36"/>
      <c r="E325" s="57" t="s">
        <v>14</v>
      </c>
      <c r="F325" s="38">
        <f>F326</f>
        <v>0</v>
      </c>
      <c r="G325" s="38">
        <f>G326</f>
        <v>0</v>
      </c>
      <c r="H325" s="38">
        <f t="shared" ref="H325:I325" si="385">H326</f>
        <v>0</v>
      </c>
      <c r="I325" s="38">
        <f t="shared" si="385"/>
        <v>0</v>
      </c>
      <c r="J325" s="38">
        <f t="shared" ref="J325:Q325" si="386">J326</f>
        <v>0</v>
      </c>
      <c r="K325" s="38">
        <f t="shared" si="386"/>
        <v>0</v>
      </c>
      <c r="L325" s="38">
        <f t="shared" si="386"/>
        <v>0</v>
      </c>
      <c r="M325" s="38">
        <f t="shared" si="386"/>
        <v>0</v>
      </c>
      <c r="N325" s="27">
        <f t="shared" si="386"/>
        <v>0</v>
      </c>
      <c r="O325" s="38">
        <f t="shared" si="386"/>
        <v>0</v>
      </c>
      <c r="P325" s="38">
        <f t="shared" si="386"/>
        <v>0</v>
      </c>
      <c r="Q325" s="38">
        <f t="shared" si="386"/>
        <v>0</v>
      </c>
      <c r="R325" s="27">
        <f t="shared" ref="R325:U325" si="387">R326</f>
        <v>0</v>
      </c>
      <c r="S325" s="38">
        <f t="shared" si="387"/>
        <v>0</v>
      </c>
      <c r="T325" s="38">
        <f t="shared" si="387"/>
        <v>0</v>
      </c>
      <c r="U325" s="38">
        <f t="shared" si="387"/>
        <v>0</v>
      </c>
      <c r="V325" s="27">
        <f t="shared" ref="V325:Y325" si="388">V326</f>
        <v>0</v>
      </c>
      <c r="W325" s="38">
        <f t="shared" si="388"/>
        <v>0</v>
      </c>
      <c r="X325" s="38">
        <f t="shared" si="388"/>
        <v>0</v>
      </c>
      <c r="Y325" s="38">
        <f t="shared" si="388"/>
        <v>0</v>
      </c>
    </row>
    <row r="326" spans="1:25" s="7" customFormat="1" ht="15.75" hidden="1" x14ac:dyDescent="0.2">
      <c r="A326" s="15"/>
      <c r="B326" s="15"/>
      <c r="C326" s="15"/>
      <c r="D326" s="15">
        <v>6049</v>
      </c>
      <c r="E326" s="19" t="s">
        <v>65</v>
      </c>
      <c r="F326" s="28">
        <f>G326+H326+I326</f>
        <v>0</v>
      </c>
      <c r="G326" s="28">
        <f>K326+O326+S326+W326</f>
        <v>0</v>
      </c>
      <c r="H326" s="28">
        <f>L326+P326+T326+X326</f>
        <v>0</v>
      </c>
      <c r="I326" s="28">
        <f>M326+Q326+U326+Y326</f>
        <v>0</v>
      </c>
      <c r="J326" s="28">
        <f>K326+L326+M326</f>
        <v>0</v>
      </c>
      <c r="K326" s="18"/>
      <c r="L326" s="18"/>
      <c r="M326" s="20"/>
      <c r="N326" s="28">
        <f>O326+P326+Q326</f>
        <v>0</v>
      </c>
      <c r="O326" s="18"/>
      <c r="P326" s="18"/>
      <c r="Q326" s="20"/>
      <c r="R326" s="28">
        <f>S326+T326+U326</f>
        <v>0</v>
      </c>
      <c r="S326" s="18"/>
      <c r="T326" s="18"/>
      <c r="U326" s="20"/>
      <c r="V326" s="28">
        <f>W326+X326+Y326</f>
        <v>0</v>
      </c>
      <c r="W326" s="18"/>
      <c r="X326" s="18"/>
      <c r="Y326" s="20"/>
    </row>
    <row r="327" spans="1:25" s="142" customFormat="1" ht="15.75" hidden="1" x14ac:dyDescent="0.2">
      <c r="A327" s="36"/>
      <c r="B327" s="36"/>
      <c r="C327" s="36">
        <v>6300</v>
      </c>
      <c r="D327" s="36"/>
      <c r="E327" s="57" t="s">
        <v>26</v>
      </c>
      <c r="F327" s="38">
        <f t="shared" ref="F327:Q327" si="389">SUM(F328:F329)</f>
        <v>0</v>
      </c>
      <c r="G327" s="38">
        <f t="shared" si="389"/>
        <v>0</v>
      </c>
      <c r="H327" s="38">
        <f t="shared" si="389"/>
        <v>0</v>
      </c>
      <c r="I327" s="38">
        <f t="shared" si="389"/>
        <v>0</v>
      </c>
      <c r="J327" s="38">
        <f t="shared" si="389"/>
        <v>0</v>
      </c>
      <c r="K327" s="38">
        <f t="shared" si="389"/>
        <v>0</v>
      </c>
      <c r="L327" s="38">
        <f t="shared" si="389"/>
        <v>0</v>
      </c>
      <c r="M327" s="38">
        <f t="shared" si="389"/>
        <v>0</v>
      </c>
      <c r="N327" s="27">
        <f t="shared" si="389"/>
        <v>0</v>
      </c>
      <c r="O327" s="38">
        <f t="shared" si="389"/>
        <v>0</v>
      </c>
      <c r="P327" s="38">
        <f t="shared" si="389"/>
        <v>0</v>
      </c>
      <c r="Q327" s="38">
        <f t="shared" si="389"/>
        <v>0</v>
      </c>
      <c r="R327" s="27">
        <f t="shared" ref="R327:U327" si="390">SUM(R328:R329)</f>
        <v>0</v>
      </c>
      <c r="S327" s="38">
        <f t="shared" si="390"/>
        <v>0</v>
      </c>
      <c r="T327" s="38">
        <f t="shared" si="390"/>
        <v>0</v>
      </c>
      <c r="U327" s="38">
        <f t="shared" si="390"/>
        <v>0</v>
      </c>
      <c r="V327" s="27">
        <f t="shared" ref="V327:Y327" si="391">SUM(V328:V329)</f>
        <v>0</v>
      </c>
      <c r="W327" s="38">
        <f t="shared" si="391"/>
        <v>0</v>
      </c>
      <c r="X327" s="38">
        <f t="shared" si="391"/>
        <v>0</v>
      </c>
      <c r="Y327" s="38">
        <f t="shared" si="391"/>
        <v>0</v>
      </c>
    </row>
    <row r="328" spans="1:25" s="7" customFormat="1" ht="15.75" hidden="1" x14ac:dyDescent="0.2">
      <c r="A328" s="15"/>
      <c r="B328" s="15"/>
      <c r="C328" s="15"/>
      <c r="D328" s="15">
        <v>6301</v>
      </c>
      <c r="E328" s="19" t="s">
        <v>27</v>
      </c>
      <c r="F328" s="28">
        <f>G328+H328+I328</f>
        <v>0</v>
      </c>
      <c r="G328" s="28">
        <f t="shared" ref="G328:I329" si="392">K328+O328+S328+W328</f>
        <v>0</v>
      </c>
      <c r="H328" s="28">
        <f t="shared" si="392"/>
        <v>0</v>
      </c>
      <c r="I328" s="28">
        <f t="shared" si="392"/>
        <v>0</v>
      </c>
      <c r="J328" s="28">
        <f>K328+L328+M328</f>
        <v>0</v>
      </c>
      <c r="K328" s="18"/>
      <c r="L328" s="18"/>
      <c r="M328" s="20"/>
      <c r="N328" s="28">
        <f>O328+P328+Q328</f>
        <v>0</v>
      </c>
      <c r="O328" s="18"/>
      <c r="P328" s="18"/>
      <c r="Q328" s="20"/>
      <c r="R328" s="28">
        <f>S328+T328+U328</f>
        <v>0</v>
      </c>
      <c r="S328" s="18"/>
      <c r="T328" s="18"/>
      <c r="U328" s="20"/>
      <c r="V328" s="28">
        <f>W328+X328+Y328</f>
        <v>0</v>
      </c>
      <c r="W328" s="18"/>
      <c r="X328" s="18"/>
      <c r="Y328" s="20"/>
    </row>
    <row r="329" spans="1:25" s="7" customFormat="1" ht="15.75" hidden="1" x14ac:dyDescent="0.2">
      <c r="A329" s="15"/>
      <c r="B329" s="15"/>
      <c r="C329" s="15"/>
      <c r="D329" s="15">
        <v>6302</v>
      </c>
      <c r="E329" s="19" t="s">
        <v>28</v>
      </c>
      <c r="F329" s="28">
        <f>G329+H329+I329</f>
        <v>0</v>
      </c>
      <c r="G329" s="28">
        <f t="shared" si="392"/>
        <v>0</v>
      </c>
      <c r="H329" s="28">
        <f t="shared" si="392"/>
        <v>0</v>
      </c>
      <c r="I329" s="28">
        <f t="shared" si="392"/>
        <v>0</v>
      </c>
      <c r="J329" s="28">
        <f>K329+L329+M329</f>
        <v>0</v>
      </c>
      <c r="K329" s="18"/>
      <c r="L329" s="18"/>
      <c r="M329" s="20"/>
      <c r="N329" s="28">
        <f>O329+P329+Q329</f>
        <v>0</v>
      </c>
      <c r="O329" s="18"/>
      <c r="P329" s="18"/>
      <c r="Q329" s="20"/>
      <c r="R329" s="28">
        <f>S329+T329+U329</f>
        <v>0</v>
      </c>
      <c r="S329" s="18"/>
      <c r="T329" s="18"/>
      <c r="U329" s="20"/>
      <c r="V329" s="28">
        <f>W329+X329+Y329</f>
        <v>0</v>
      </c>
      <c r="W329" s="18"/>
      <c r="X329" s="18"/>
      <c r="Y329" s="20"/>
    </row>
    <row r="330" spans="1:25" s="142" customFormat="1" ht="15.75" hidden="1" x14ac:dyDescent="0.2">
      <c r="A330" s="36"/>
      <c r="B330" s="36"/>
      <c r="C330" s="36">
        <v>7000</v>
      </c>
      <c r="D330" s="36"/>
      <c r="E330" s="57" t="s">
        <v>56</v>
      </c>
      <c r="F330" s="38">
        <f t="shared" ref="F330:Y330" si="393">SUM(F331:F332)</f>
        <v>0</v>
      </c>
      <c r="G330" s="38">
        <f t="shared" si="393"/>
        <v>0</v>
      </c>
      <c r="H330" s="38">
        <f t="shared" si="393"/>
        <v>0</v>
      </c>
      <c r="I330" s="38">
        <f t="shared" si="393"/>
        <v>0</v>
      </c>
      <c r="J330" s="38">
        <f t="shared" si="393"/>
        <v>0</v>
      </c>
      <c r="K330" s="38">
        <f t="shared" si="393"/>
        <v>0</v>
      </c>
      <c r="L330" s="38">
        <f t="shared" si="393"/>
        <v>0</v>
      </c>
      <c r="M330" s="38">
        <f t="shared" si="393"/>
        <v>0</v>
      </c>
      <c r="N330" s="38">
        <f t="shared" si="393"/>
        <v>0</v>
      </c>
      <c r="O330" s="38">
        <f t="shared" si="393"/>
        <v>0</v>
      </c>
      <c r="P330" s="38">
        <f t="shared" si="393"/>
        <v>0</v>
      </c>
      <c r="Q330" s="38">
        <f t="shared" si="393"/>
        <v>0</v>
      </c>
      <c r="R330" s="38">
        <f t="shared" si="393"/>
        <v>0</v>
      </c>
      <c r="S330" s="38">
        <f t="shared" si="393"/>
        <v>0</v>
      </c>
      <c r="T330" s="38">
        <f t="shared" si="393"/>
        <v>0</v>
      </c>
      <c r="U330" s="38">
        <f t="shared" si="393"/>
        <v>0</v>
      </c>
      <c r="V330" s="38">
        <f t="shared" si="393"/>
        <v>0</v>
      </c>
      <c r="W330" s="38">
        <f t="shared" si="393"/>
        <v>0</v>
      </c>
      <c r="X330" s="38">
        <f t="shared" si="393"/>
        <v>0</v>
      </c>
      <c r="Y330" s="38">
        <f t="shared" si="393"/>
        <v>0</v>
      </c>
    </row>
    <row r="331" spans="1:25" s="7" customFormat="1" ht="30.2" hidden="1" customHeight="1" x14ac:dyDescent="0.2">
      <c r="A331" s="15"/>
      <c r="B331" s="15"/>
      <c r="C331" s="15"/>
      <c r="D331" s="15">
        <v>7012</v>
      </c>
      <c r="E331" s="19" t="s">
        <v>67</v>
      </c>
      <c r="F331" s="28">
        <f>G331+H331+I331</f>
        <v>0</v>
      </c>
      <c r="G331" s="28">
        <f t="shared" ref="G331:I332" si="394">K331+O331+S331+W331</f>
        <v>0</v>
      </c>
      <c r="H331" s="28">
        <f t="shared" si="394"/>
        <v>0</v>
      </c>
      <c r="I331" s="28">
        <f t="shared" si="394"/>
        <v>0</v>
      </c>
      <c r="J331" s="28">
        <f>K331+L331+M331</f>
        <v>0</v>
      </c>
      <c r="K331" s="18"/>
      <c r="L331" s="18"/>
      <c r="M331" s="20"/>
      <c r="N331" s="28">
        <f>O331+P331+Q331</f>
        <v>0</v>
      </c>
      <c r="O331" s="18"/>
      <c r="P331" s="18"/>
      <c r="Q331" s="20"/>
      <c r="R331" s="28">
        <f>S331+T331+U331</f>
        <v>0</v>
      </c>
      <c r="S331" s="18"/>
      <c r="T331" s="18"/>
      <c r="U331" s="20"/>
      <c r="V331" s="28">
        <f>W331+X331+Y331</f>
        <v>0</v>
      </c>
      <c r="W331" s="18"/>
      <c r="X331" s="18"/>
      <c r="Y331" s="20"/>
    </row>
    <row r="332" spans="1:25" s="7" customFormat="1" ht="30.2" hidden="1" customHeight="1" x14ac:dyDescent="0.2">
      <c r="A332" s="15"/>
      <c r="B332" s="15"/>
      <c r="C332" s="15"/>
      <c r="D332" s="15">
        <v>7049</v>
      </c>
      <c r="E332" s="19" t="s">
        <v>25</v>
      </c>
      <c r="F332" s="28">
        <f>G332+H332+I332</f>
        <v>0</v>
      </c>
      <c r="G332" s="28">
        <f t="shared" si="394"/>
        <v>0</v>
      </c>
      <c r="H332" s="28">
        <f t="shared" si="394"/>
        <v>0</v>
      </c>
      <c r="I332" s="28">
        <f t="shared" si="394"/>
        <v>0</v>
      </c>
      <c r="J332" s="28">
        <f>K332+L332+M332</f>
        <v>0</v>
      </c>
      <c r="K332" s="18"/>
      <c r="L332" s="18"/>
      <c r="M332" s="20"/>
      <c r="N332" s="28">
        <f>O332+P332+Q332</f>
        <v>0</v>
      </c>
      <c r="O332" s="18"/>
      <c r="P332" s="18"/>
      <c r="Q332" s="20"/>
      <c r="R332" s="28">
        <f>S332+T332+U332</f>
        <v>0</v>
      </c>
      <c r="S332" s="18"/>
      <c r="T332" s="18"/>
      <c r="U332" s="20"/>
      <c r="V332" s="28">
        <f>W332+X332+Y332</f>
        <v>0</v>
      </c>
      <c r="W332" s="18"/>
      <c r="X332" s="18"/>
      <c r="Y332" s="20"/>
    </row>
    <row r="333" spans="1:25" s="166" customFormat="1" ht="25.5" customHeight="1" x14ac:dyDescent="0.2">
      <c r="A333" s="163">
        <v>250</v>
      </c>
      <c r="B333" s="163"/>
      <c r="C333" s="163"/>
      <c r="D333" s="163"/>
      <c r="E333" s="164" t="s">
        <v>173</v>
      </c>
      <c r="F333" s="165">
        <f t="shared" ref="F333:Y333" si="395">F334+F452</f>
        <v>1361980</v>
      </c>
      <c r="G333" s="165">
        <f t="shared" si="395"/>
        <v>1361980</v>
      </c>
      <c r="H333" s="165">
        <f t="shared" si="395"/>
        <v>0</v>
      </c>
      <c r="I333" s="165">
        <f t="shared" si="395"/>
        <v>0</v>
      </c>
      <c r="J333" s="165">
        <f t="shared" si="395"/>
        <v>0</v>
      </c>
      <c r="K333" s="165">
        <f t="shared" si="395"/>
        <v>0</v>
      </c>
      <c r="L333" s="165">
        <f t="shared" si="395"/>
        <v>0</v>
      </c>
      <c r="M333" s="165">
        <f t="shared" si="395"/>
        <v>0</v>
      </c>
      <c r="N333" s="165">
        <f t="shared" si="395"/>
        <v>0</v>
      </c>
      <c r="O333" s="165">
        <f t="shared" si="395"/>
        <v>0</v>
      </c>
      <c r="P333" s="165">
        <f t="shared" si="395"/>
        <v>0</v>
      </c>
      <c r="Q333" s="165">
        <f t="shared" si="395"/>
        <v>0</v>
      </c>
      <c r="R333" s="165">
        <f t="shared" si="395"/>
        <v>1361980</v>
      </c>
      <c r="S333" s="165">
        <f t="shared" si="395"/>
        <v>1361980</v>
      </c>
      <c r="T333" s="165">
        <f t="shared" si="395"/>
        <v>0</v>
      </c>
      <c r="U333" s="165">
        <f t="shared" si="395"/>
        <v>0</v>
      </c>
      <c r="V333" s="165">
        <f t="shared" si="395"/>
        <v>0</v>
      </c>
      <c r="W333" s="165">
        <f t="shared" si="395"/>
        <v>0</v>
      </c>
      <c r="X333" s="165">
        <f t="shared" si="395"/>
        <v>0</v>
      </c>
      <c r="Y333" s="165">
        <f t="shared" si="395"/>
        <v>0</v>
      </c>
    </row>
    <row r="334" spans="1:25" s="139" customFormat="1" ht="40.700000000000003" hidden="1" customHeight="1" x14ac:dyDescent="0.2">
      <c r="A334" s="54"/>
      <c r="B334" s="54">
        <v>251</v>
      </c>
      <c r="C334" s="54"/>
      <c r="D334" s="54"/>
      <c r="E334" s="55" t="s">
        <v>174</v>
      </c>
      <c r="F334" s="56">
        <f t="shared" ref="F334:Y334" si="396">F335+F339+F342+F359+F365+F371+F378+F383+F391+F401+F407+F417+F430+F438+F445</f>
        <v>0</v>
      </c>
      <c r="G334" s="56">
        <f t="shared" si="396"/>
        <v>0</v>
      </c>
      <c r="H334" s="56">
        <f t="shared" si="396"/>
        <v>0</v>
      </c>
      <c r="I334" s="56">
        <f t="shared" si="396"/>
        <v>0</v>
      </c>
      <c r="J334" s="56">
        <f t="shared" si="396"/>
        <v>0</v>
      </c>
      <c r="K334" s="56">
        <f t="shared" si="396"/>
        <v>0</v>
      </c>
      <c r="L334" s="56">
        <f t="shared" si="396"/>
        <v>0</v>
      </c>
      <c r="M334" s="56">
        <f t="shared" si="396"/>
        <v>0</v>
      </c>
      <c r="N334" s="30">
        <f t="shared" si="396"/>
        <v>0</v>
      </c>
      <c r="O334" s="56">
        <f t="shared" si="396"/>
        <v>0</v>
      </c>
      <c r="P334" s="56">
        <f t="shared" si="396"/>
        <v>0</v>
      </c>
      <c r="Q334" s="56">
        <f t="shared" si="396"/>
        <v>0</v>
      </c>
      <c r="R334" s="30">
        <f t="shared" si="396"/>
        <v>0</v>
      </c>
      <c r="S334" s="56">
        <f t="shared" si="396"/>
        <v>0</v>
      </c>
      <c r="T334" s="56">
        <f t="shared" si="396"/>
        <v>0</v>
      </c>
      <c r="U334" s="56">
        <f t="shared" si="396"/>
        <v>0</v>
      </c>
      <c r="V334" s="30">
        <f t="shared" si="396"/>
        <v>0</v>
      </c>
      <c r="W334" s="56">
        <f t="shared" si="396"/>
        <v>0</v>
      </c>
      <c r="X334" s="56">
        <f t="shared" si="396"/>
        <v>0</v>
      </c>
      <c r="Y334" s="56">
        <f t="shared" si="396"/>
        <v>0</v>
      </c>
    </row>
    <row r="335" spans="1:25" s="142" customFormat="1" ht="13.5" hidden="1" x14ac:dyDescent="0.2">
      <c r="A335" s="36"/>
      <c r="B335" s="36"/>
      <c r="C335" s="36">
        <v>6000</v>
      </c>
      <c r="D335" s="36"/>
      <c r="E335" s="37" t="s">
        <v>14</v>
      </c>
      <c r="F335" s="38">
        <f t="shared" ref="F335:Y335" si="397">SUM(F336:F338)</f>
        <v>0</v>
      </c>
      <c r="G335" s="38">
        <f t="shared" si="397"/>
        <v>0</v>
      </c>
      <c r="H335" s="38">
        <f t="shared" si="397"/>
        <v>0</v>
      </c>
      <c r="I335" s="38">
        <f t="shared" si="397"/>
        <v>0</v>
      </c>
      <c r="J335" s="38">
        <f t="shared" si="397"/>
        <v>0</v>
      </c>
      <c r="K335" s="38">
        <f t="shared" si="397"/>
        <v>0</v>
      </c>
      <c r="L335" s="38">
        <f t="shared" si="397"/>
        <v>0</v>
      </c>
      <c r="M335" s="38">
        <f t="shared" si="397"/>
        <v>0</v>
      </c>
      <c r="N335" s="27">
        <f t="shared" si="397"/>
        <v>0</v>
      </c>
      <c r="O335" s="38">
        <f t="shared" si="397"/>
        <v>0</v>
      </c>
      <c r="P335" s="38">
        <f t="shared" si="397"/>
        <v>0</v>
      </c>
      <c r="Q335" s="38">
        <f t="shared" si="397"/>
        <v>0</v>
      </c>
      <c r="R335" s="27">
        <f t="shared" si="397"/>
        <v>0</v>
      </c>
      <c r="S335" s="38">
        <f t="shared" si="397"/>
        <v>0</v>
      </c>
      <c r="T335" s="38">
        <f t="shared" si="397"/>
        <v>0</v>
      </c>
      <c r="U335" s="38">
        <f t="shared" si="397"/>
        <v>0</v>
      </c>
      <c r="V335" s="27">
        <f t="shared" si="397"/>
        <v>0</v>
      </c>
      <c r="W335" s="38">
        <f t="shared" si="397"/>
        <v>0</v>
      </c>
      <c r="X335" s="38">
        <f t="shared" si="397"/>
        <v>0</v>
      </c>
      <c r="Y335" s="38">
        <f t="shared" si="397"/>
        <v>0</v>
      </c>
    </row>
    <row r="336" spans="1:25" s="7" customFormat="1" hidden="1" x14ac:dyDescent="0.2">
      <c r="A336" s="15"/>
      <c r="B336" s="15"/>
      <c r="C336" s="15"/>
      <c r="D336" s="15" t="s">
        <v>112</v>
      </c>
      <c r="E336" s="17" t="s">
        <v>15</v>
      </c>
      <c r="F336" s="28">
        <f>G336+H336+I336</f>
        <v>0</v>
      </c>
      <c r="G336" s="28">
        <f t="shared" ref="G336:I338" si="398">K336+O336+S336+W336</f>
        <v>0</v>
      </c>
      <c r="H336" s="28">
        <f t="shared" si="398"/>
        <v>0</v>
      </c>
      <c r="I336" s="28">
        <f t="shared" si="398"/>
        <v>0</v>
      </c>
      <c r="J336" s="28">
        <f>K336+L336+M336</f>
        <v>0</v>
      </c>
      <c r="K336" s="18"/>
      <c r="L336" s="18"/>
      <c r="M336" s="20"/>
      <c r="N336" s="28">
        <f>O336+P336+Q336</f>
        <v>0</v>
      </c>
      <c r="O336" s="18"/>
      <c r="P336" s="18"/>
      <c r="Q336" s="20"/>
      <c r="R336" s="28">
        <f>S336+T336+U336</f>
        <v>0</v>
      </c>
      <c r="S336" s="18"/>
      <c r="T336" s="18"/>
      <c r="U336" s="20"/>
      <c r="V336" s="28">
        <f>W336+X336+Y336</f>
        <v>0</v>
      </c>
      <c r="W336" s="18"/>
      <c r="X336" s="18"/>
      <c r="Y336" s="20"/>
    </row>
    <row r="337" spans="1:25" s="7" customFormat="1" hidden="1" x14ac:dyDescent="0.2">
      <c r="A337" s="15"/>
      <c r="B337" s="15"/>
      <c r="C337" s="15"/>
      <c r="D337" s="15">
        <v>6003</v>
      </c>
      <c r="E337" s="17" t="s">
        <v>120</v>
      </c>
      <c r="F337" s="28">
        <f>G337+H337+I337</f>
        <v>0</v>
      </c>
      <c r="G337" s="28">
        <f t="shared" si="398"/>
        <v>0</v>
      </c>
      <c r="H337" s="28">
        <f t="shared" si="398"/>
        <v>0</v>
      </c>
      <c r="I337" s="28">
        <f t="shared" si="398"/>
        <v>0</v>
      </c>
      <c r="J337" s="28">
        <f>K337+L337+M337</f>
        <v>0</v>
      </c>
      <c r="K337" s="18"/>
      <c r="L337" s="18"/>
      <c r="M337" s="20"/>
      <c r="N337" s="28">
        <f>O337+P337+Q337</f>
        <v>0</v>
      </c>
      <c r="O337" s="18"/>
      <c r="P337" s="18"/>
      <c r="Q337" s="20"/>
      <c r="R337" s="28">
        <f>S337+T337+U337</f>
        <v>0</v>
      </c>
      <c r="S337" s="18"/>
      <c r="T337" s="18"/>
      <c r="U337" s="20"/>
      <c r="V337" s="28">
        <f>W337+X337+Y337</f>
        <v>0</v>
      </c>
      <c r="W337" s="18"/>
      <c r="X337" s="18"/>
      <c r="Y337" s="20"/>
    </row>
    <row r="338" spans="1:25" s="7" customFormat="1" hidden="1" x14ac:dyDescent="0.2">
      <c r="A338" s="15"/>
      <c r="B338" s="15"/>
      <c r="C338" s="15"/>
      <c r="D338" s="15">
        <v>6049</v>
      </c>
      <c r="E338" s="17" t="s">
        <v>65</v>
      </c>
      <c r="F338" s="28">
        <f>G338+H338+I338</f>
        <v>0</v>
      </c>
      <c r="G338" s="28">
        <f t="shared" si="398"/>
        <v>0</v>
      </c>
      <c r="H338" s="28">
        <f t="shared" si="398"/>
        <v>0</v>
      </c>
      <c r="I338" s="28">
        <f t="shared" si="398"/>
        <v>0</v>
      </c>
      <c r="J338" s="28">
        <f>K338+L338+M338</f>
        <v>0</v>
      </c>
      <c r="K338" s="18"/>
      <c r="L338" s="18"/>
      <c r="M338" s="20"/>
      <c r="N338" s="28">
        <f>O338+P338+Q338</f>
        <v>0</v>
      </c>
      <c r="O338" s="18"/>
      <c r="P338" s="18"/>
      <c r="Q338" s="20"/>
      <c r="R338" s="28">
        <f>S338+T338+U338</f>
        <v>0</v>
      </c>
      <c r="S338" s="18"/>
      <c r="T338" s="18"/>
      <c r="U338" s="20"/>
      <c r="V338" s="28">
        <f>W338+X338+Y338</f>
        <v>0</v>
      </c>
      <c r="W338" s="18"/>
      <c r="X338" s="18"/>
      <c r="Y338" s="20"/>
    </row>
    <row r="339" spans="1:25" s="142" customFormat="1" ht="13.5" hidden="1" x14ac:dyDescent="0.2">
      <c r="A339" s="36"/>
      <c r="B339" s="36"/>
      <c r="C339" s="36">
        <v>6050</v>
      </c>
      <c r="D339" s="36"/>
      <c r="E339" s="37" t="s">
        <v>16</v>
      </c>
      <c r="F339" s="38">
        <f t="shared" ref="F339:Y339" si="399">SUM(F340:F341)</f>
        <v>0</v>
      </c>
      <c r="G339" s="38">
        <f t="shared" si="399"/>
        <v>0</v>
      </c>
      <c r="H339" s="38">
        <f t="shared" si="399"/>
        <v>0</v>
      </c>
      <c r="I339" s="38">
        <f t="shared" si="399"/>
        <v>0</v>
      </c>
      <c r="J339" s="38">
        <f t="shared" si="399"/>
        <v>0</v>
      </c>
      <c r="K339" s="38">
        <f t="shared" si="399"/>
        <v>0</v>
      </c>
      <c r="L339" s="38">
        <f t="shared" si="399"/>
        <v>0</v>
      </c>
      <c r="M339" s="38">
        <f t="shared" si="399"/>
        <v>0</v>
      </c>
      <c r="N339" s="27">
        <f t="shared" si="399"/>
        <v>0</v>
      </c>
      <c r="O339" s="38">
        <f t="shared" si="399"/>
        <v>0</v>
      </c>
      <c r="P339" s="38">
        <f t="shared" si="399"/>
        <v>0</v>
      </c>
      <c r="Q339" s="38">
        <f t="shared" si="399"/>
        <v>0</v>
      </c>
      <c r="R339" s="27">
        <f t="shared" si="399"/>
        <v>0</v>
      </c>
      <c r="S339" s="38">
        <f t="shared" si="399"/>
        <v>0</v>
      </c>
      <c r="T339" s="38">
        <f t="shared" si="399"/>
        <v>0</v>
      </c>
      <c r="U339" s="38">
        <f t="shared" si="399"/>
        <v>0</v>
      </c>
      <c r="V339" s="27">
        <f t="shared" si="399"/>
        <v>0</v>
      </c>
      <c r="W339" s="38">
        <f t="shared" si="399"/>
        <v>0</v>
      </c>
      <c r="X339" s="38">
        <f t="shared" si="399"/>
        <v>0</v>
      </c>
      <c r="Y339" s="38">
        <f t="shared" si="399"/>
        <v>0</v>
      </c>
    </row>
    <row r="340" spans="1:25" s="7" customFormat="1" hidden="1" x14ac:dyDescent="0.2">
      <c r="A340" s="15"/>
      <c r="B340" s="15"/>
      <c r="C340" s="15"/>
      <c r="D340" s="15">
        <v>6051</v>
      </c>
      <c r="E340" s="17" t="s">
        <v>16</v>
      </c>
      <c r="F340" s="28">
        <f>G340+H340+I340</f>
        <v>0</v>
      </c>
      <c r="G340" s="28">
        <f t="shared" ref="G340:I341" si="400">K340+O340+S340+W340</f>
        <v>0</v>
      </c>
      <c r="H340" s="28">
        <f t="shared" si="400"/>
        <v>0</v>
      </c>
      <c r="I340" s="28">
        <f t="shared" si="400"/>
        <v>0</v>
      </c>
      <c r="J340" s="28">
        <f>K340+L340+M340</f>
        <v>0</v>
      </c>
      <c r="K340" s="18"/>
      <c r="L340" s="18"/>
      <c r="M340" s="20"/>
      <c r="N340" s="28">
        <f>O340+P340+Q340</f>
        <v>0</v>
      </c>
      <c r="O340" s="18"/>
      <c r="P340" s="18"/>
      <c r="Q340" s="20"/>
      <c r="R340" s="28">
        <f>S340+T340+U340</f>
        <v>0</v>
      </c>
      <c r="S340" s="18"/>
      <c r="T340" s="18"/>
      <c r="U340" s="20"/>
      <c r="V340" s="28">
        <f>W340+X340+Y340</f>
        <v>0</v>
      </c>
      <c r="W340" s="18"/>
      <c r="X340" s="18"/>
      <c r="Y340" s="20"/>
    </row>
    <row r="341" spans="1:25" s="7" customFormat="1" hidden="1" x14ac:dyDescent="0.2">
      <c r="A341" s="15"/>
      <c r="B341" s="15"/>
      <c r="C341" s="15"/>
      <c r="D341" s="15">
        <v>6099</v>
      </c>
      <c r="E341" s="17" t="s">
        <v>121</v>
      </c>
      <c r="F341" s="28">
        <f>G341+H341+I341</f>
        <v>0</v>
      </c>
      <c r="G341" s="28">
        <f t="shared" si="400"/>
        <v>0</v>
      </c>
      <c r="H341" s="28">
        <f t="shared" si="400"/>
        <v>0</v>
      </c>
      <c r="I341" s="28">
        <f t="shared" si="400"/>
        <v>0</v>
      </c>
      <c r="J341" s="28">
        <f>K341+L341+M341</f>
        <v>0</v>
      </c>
      <c r="K341" s="18"/>
      <c r="L341" s="18"/>
      <c r="M341" s="20"/>
      <c r="N341" s="28">
        <f>O341+P341+Q341</f>
        <v>0</v>
      </c>
      <c r="O341" s="18"/>
      <c r="P341" s="18"/>
      <c r="Q341" s="20"/>
      <c r="R341" s="28">
        <f>S341+T341+U341</f>
        <v>0</v>
      </c>
      <c r="S341" s="18"/>
      <c r="T341" s="18"/>
      <c r="U341" s="20"/>
      <c r="V341" s="28">
        <f>W341+X341+Y341</f>
        <v>0</v>
      </c>
      <c r="W341" s="18"/>
      <c r="X341" s="18"/>
      <c r="Y341" s="20"/>
    </row>
    <row r="342" spans="1:25" s="142" customFormat="1" ht="13.5" hidden="1" x14ac:dyDescent="0.2">
      <c r="A342" s="36"/>
      <c r="B342" s="36"/>
      <c r="C342" s="36">
        <v>6100</v>
      </c>
      <c r="D342" s="36"/>
      <c r="E342" s="37" t="s">
        <v>17</v>
      </c>
      <c r="F342" s="38">
        <f t="shared" ref="F342:Y342" si="401">SUM(F343:F358)</f>
        <v>0</v>
      </c>
      <c r="G342" s="38">
        <f t="shared" si="401"/>
        <v>0</v>
      </c>
      <c r="H342" s="38">
        <f t="shared" si="401"/>
        <v>0</v>
      </c>
      <c r="I342" s="38">
        <f t="shared" si="401"/>
        <v>0</v>
      </c>
      <c r="J342" s="38">
        <f t="shared" si="401"/>
        <v>0</v>
      </c>
      <c r="K342" s="38">
        <f t="shared" si="401"/>
        <v>0</v>
      </c>
      <c r="L342" s="38">
        <f t="shared" si="401"/>
        <v>0</v>
      </c>
      <c r="M342" s="38">
        <f t="shared" si="401"/>
        <v>0</v>
      </c>
      <c r="N342" s="27">
        <f t="shared" si="401"/>
        <v>0</v>
      </c>
      <c r="O342" s="38">
        <f t="shared" si="401"/>
        <v>0</v>
      </c>
      <c r="P342" s="38">
        <f t="shared" si="401"/>
        <v>0</v>
      </c>
      <c r="Q342" s="38">
        <f t="shared" si="401"/>
        <v>0</v>
      </c>
      <c r="R342" s="27">
        <f t="shared" si="401"/>
        <v>0</v>
      </c>
      <c r="S342" s="38">
        <f t="shared" si="401"/>
        <v>0</v>
      </c>
      <c r="T342" s="38">
        <f t="shared" si="401"/>
        <v>0</v>
      </c>
      <c r="U342" s="38">
        <f t="shared" si="401"/>
        <v>0</v>
      </c>
      <c r="V342" s="27">
        <f t="shared" si="401"/>
        <v>0</v>
      </c>
      <c r="W342" s="38">
        <f t="shared" si="401"/>
        <v>0</v>
      </c>
      <c r="X342" s="38">
        <f t="shared" si="401"/>
        <v>0</v>
      </c>
      <c r="Y342" s="38">
        <f t="shared" si="401"/>
        <v>0</v>
      </c>
    </row>
    <row r="343" spans="1:25" s="7" customFormat="1" hidden="1" x14ac:dyDescent="0.2">
      <c r="A343" s="15"/>
      <c r="B343" s="15"/>
      <c r="C343" s="15"/>
      <c r="D343" s="15">
        <v>6101</v>
      </c>
      <c r="E343" s="17" t="s">
        <v>18</v>
      </c>
      <c r="F343" s="28">
        <f t="shared" ref="F343:F358" si="402">G343+H343+I343</f>
        <v>0</v>
      </c>
      <c r="G343" s="28">
        <f t="shared" ref="G343:G358" si="403">K343+O343+S343+W343</f>
        <v>0</v>
      </c>
      <c r="H343" s="28">
        <f t="shared" ref="H343:H358" si="404">L343+P343+T343+X343</f>
        <v>0</v>
      </c>
      <c r="I343" s="28">
        <f t="shared" ref="I343:I358" si="405">M343+Q343+U343+Y343</f>
        <v>0</v>
      </c>
      <c r="J343" s="28">
        <f t="shared" ref="J343:J358" si="406">K343+L343+M343</f>
        <v>0</v>
      </c>
      <c r="K343" s="18"/>
      <c r="L343" s="18"/>
      <c r="M343" s="20"/>
      <c r="N343" s="28">
        <f t="shared" ref="N343:N358" si="407">O343+P343+Q343</f>
        <v>0</v>
      </c>
      <c r="O343" s="18"/>
      <c r="P343" s="18"/>
      <c r="Q343" s="20"/>
      <c r="R343" s="28">
        <f t="shared" ref="R343:R358" si="408">S343+T343+U343</f>
        <v>0</v>
      </c>
      <c r="S343" s="18"/>
      <c r="T343" s="18"/>
      <c r="U343" s="20"/>
      <c r="V343" s="28">
        <f t="shared" ref="V343:V358" si="409">W343+X343+Y343</f>
        <v>0</v>
      </c>
      <c r="W343" s="18"/>
      <c r="X343" s="18"/>
      <c r="Y343" s="20"/>
    </row>
    <row r="344" spans="1:25" s="7" customFormat="1" hidden="1" x14ac:dyDescent="0.2">
      <c r="A344" s="15"/>
      <c r="B344" s="15"/>
      <c r="C344" s="15"/>
      <c r="D344" s="15">
        <v>6102</v>
      </c>
      <c r="E344" s="17" t="s">
        <v>122</v>
      </c>
      <c r="F344" s="28">
        <f t="shared" si="402"/>
        <v>0</v>
      </c>
      <c r="G344" s="28">
        <f t="shared" si="403"/>
        <v>0</v>
      </c>
      <c r="H344" s="28">
        <f t="shared" si="404"/>
        <v>0</v>
      </c>
      <c r="I344" s="28">
        <f t="shared" si="405"/>
        <v>0</v>
      </c>
      <c r="J344" s="28">
        <f t="shared" si="406"/>
        <v>0</v>
      </c>
      <c r="K344" s="18"/>
      <c r="L344" s="18"/>
      <c r="M344" s="20"/>
      <c r="N344" s="28">
        <f t="shared" si="407"/>
        <v>0</v>
      </c>
      <c r="O344" s="18"/>
      <c r="P344" s="18"/>
      <c r="Q344" s="20"/>
      <c r="R344" s="28">
        <f t="shared" si="408"/>
        <v>0</v>
      </c>
      <c r="S344" s="18"/>
      <c r="T344" s="18"/>
      <c r="U344" s="20"/>
      <c r="V344" s="28">
        <f t="shared" si="409"/>
        <v>0</v>
      </c>
      <c r="W344" s="18"/>
      <c r="X344" s="18"/>
      <c r="Y344" s="20"/>
    </row>
    <row r="345" spans="1:25" s="7" customFormat="1" hidden="1" x14ac:dyDescent="0.2">
      <c r="A345" s="15"/>
      <c r="B345" s="15"/>
      <c r="C345" s="15"/>
      <c r="D345" s="15">
        <v>6103</v>
      </c>
      <c r="E345" s="17" t="s">
        <v>123</v>
      </c>
      <c r="F345" s="28">
        <f t="shared" si="402"/>
        <v>0</v>
      </c>
      <c r="G345" s="28">
        <f t="shared" si="403"/>
        <v>0</v>
      </c>
      <c r="H345" s="28">
        <f t="shared" si="404"/>
        <v>0</v>
      </c>
      <c r="I345" s="28">
        <f t="shared" si="405"/>
        <v>0</v>
      </c>
      <c r="J345" s="28">
        <f t="shared" si="406"/>
        <v>0</v>
      </c>
      <c r="K345" s="18"/>
      <c r="L345" s="18"/>
      <c r="M345" s="20"/>
      <c r="N345" s="28">
        <f t="shared" si="407"/>
        <v>0</v>
      </c>
      <c r="O345" s="18"/>
      <c r="P345" s="18"/>
      <c r="Q345" s="20"/>
      <c r="R345" s="28">
        <f t="shared" si="408"/>
        <v>0</v>
      </c>
      <c r="S345" s="18"/>
      <c r="T345" s="18"/>
      <c r="U345" s="20"/>
      <c r="V345" s="28">
        <f t="shared" si="409"/>
        <v>0</v>
      </c>
      <c r="W345" s="18"/>
      <c r="X345" s="18"/>
      <c r="Y345" s="20"/>
    </row>
    <row r="346" spans="1:25" s="7" customFormat="1" hidden="1" x14ac:dyDescent="0.2">
      <c r="A346" s="15"/>
      <c r="B346" s="15"/>
      <c r="C346" s="15"/>
      <c r="D346" s="15">
        <v>6105</v>
      </c>
      <c r="E346" s="17" t="s">
        <v>101</v>
      </c>
      <c r="F346" s="28">
        <f t="shared" si="402"/>
        <v>0</v>
      </c>
      <c r="G346" s="28">
        <f t="shared" si="403"/>
        <v>0</v>
      </c>
      <c r="H346" s="28">
        <f t="shared" si="404"/>
        <v>0</v>
      </c>
      <c r="I346" s="28">
        <f t="shared" si="405"/>
        <v>0</v>
      </c>
      <c r="J346" s="28">
        <f t="shared" si="406"/>
        <v>0</v>
      </c>
      <c r="K346" s="18"/>
      <c r="L346" s="18"/>
      <c r="M346" s="20"/>
      <c r="N346" s="28">
        <f t="shared" si="407"/>
        <v>0</v>
      </c>
      <c r="O346" s="18"/>
      <c r="P346" s="18"/>
      <c r="Q346" s="20"/>
      <c r="R346" s="28">
        <f t="shared" si="408"/>
        <v>0</v>
      </c>
      <c r="S346" s="18"/>
      <c r="T346" s="18"/>
      <c r="U346" s="20"/>
      <c r="V346" s="28">
        <f t="shared" si="409"/>
        <v>0</v>
      </c>
      <c r="W346" s="18"/>
      <c r="X346" s="18"/>
      <c r="Y346" s="20"/>
    </row>
    <row r="347" spans="1:25" s="7" customFormat="1" hidden="1" x14ac:dyDescent="0.2">
      <c r="A347" s="15"/>
      <c r="B347" s="15"/>
      <c r="C347" s="15"/>
      <c r="D347" s="15">
        <v>6107</v>
      </c>
      <c r="E347" s="17" t="s">
        <v>124</v>
      </c>
      <c r="F347" s="28">
        <f t="shared" si="402"/>
        <v>0</v>
      </c>
      <c r="G347" s="28">
        <f t="shared" si="403"/>
        <v>0</v>
      </c>
      <c r="H347" s="28">
        <f t="shared" si="404"/>
        <v>0</v>
      </c>
      <c r="I347" s="28">
        <f t="shared" si="405"/>
        <v>0</v>
      </c>
      <c r="J347" s="28">
        <f t="shared" si="406"/>
        <v>0</v>
      </c>
      <c r="K347" s="18"/>
      <c r="L347" s="18"/>
      <c r="M347" s="20"/>
      <c r="N347" s="28">
        <f t="shared" si="407"/>
        <v>0</v>
      </c>
      <c r="O347" s="18"/>
      <c r="P347" s="18"/>
      <c r="Q347" s="20"/>
      <c r="R347" s="28">
        <f t="shared" si="408"/>
        <v>0</v>
      </c>
      <c r="S347" s="18"/>
      <c r="T347" s="18"/>
      <c r="U347" s="20"/>
      <c r="V347" s="28">
        <f t="shared" si="409"/>
        <v>0</v>
      </c>
      <c r="W347" s="18"/>
      <c r="X347" s="18"/>
      <c r="Y347" s="20"/>
    </row>
    <row r="348" spans="1:25" s="7" customFormat="1" hidden="1" x14ac:dyDescent="0.2">
      <c r="A348" s="15"/>
      <c r="B348" s="15"/>
      <c r="C348" s="15"/>
      <c r="D348" s="15">
        <v>6111</v>
      </c>
      <c r="E348" s="17" t="s">
        <v>125</v>
      </c>
      <c r="F348" s="28">
        <f t="shared" si="402"/>
        <v>0</v>
      </c>
      <c r="G348" s="28">
        <f t="shared" si="403"/>
        <v>0</v>
      </c>
      <c r="H348" s="28">
        <f t="shared" si="404"/>
        <v>0</v>
      </c>
      <c r="I348" s="28">
        <f t="shared" si="405"/>
        <v>0</v>
      </c>
      <c r="J348" s="28">
        <f t="shared" si="406"/>
        <v>0</v>
      </c>
      <c r="K348" s="18"/>
      <c r="L348" s="18"/>
      <c r="M348" s="20"/>
      <c r="N348" s="28">
        <f t="shared" si="407"/>
        <v>0</v>
      </c>
      <c r="O348" s="18"/>
      <c r="P348" s="18"/>
      <c r="Q348" s="20"/>
      <c r="R348" s="28">
        <f t="shared" si="408"/>
        <v>0</v>
      </c>
      <c r="S348" s="18"/>
      <c r="T348" s="18"/>
      <c r="U348" s="20"/>
      <c r="V348" s="28">
        <f t="shared" si="409"/>
        <v>0</v>
      </c>
      <c r="W348" s="18"/>
      <c r="X348" s="18"/>
      <c r="Y348" s="20"/>
    </row>
    <row r="349" spans="1:25" s="7" customFormat="1" hidden="1" x14ac:dyDescent="0.2">
      <c r="A349" s="15"/>
      <c r="B349" s="15"/>
      <c r="C349" s="15"/>
      <c r="D349" s="15">
        <v>6112</v>
      </c>
      <c r="E349" s="17" t="s">
        <v>126</v>
      </c>
      <c r="F349" s="28">
        <f t="shared" si="402"/>
        <v>0</v>
      </c>
      <c r="G349" s="28">
        <f t="shared" si="403"/>
        <v>0</v>
      </c>
      <c r="H349" s="28">
        <f t="shared" si="404"/>
        <v>0</v>
      </c>
      <c r="I349" s="28">
        <f t="shared" si="405"/>
        <v>0</v>
      </c>
      <c r="J349" s="28">
        <f t="shared" si="406"/>
        <v>0</v>
      </c>
      <c r="K349" s="18"/>
      <c r="L349" s="18"/>
      <c r="M349" s="20"/>
      <c r="N349" s="28">
        <f t="shared" si="407"/>
        <v>0</v>
      </c>
      <c r="O349" s="18"/>
      <c r="P349" s="18"/>
      <c r="Q349" s="20"/>
      <c r="R349" s="28">
        <f t="shared" si="408"/>
        <v>0</v>
      </c>
      <c r="S349" s="18"/>
      <c r="T349" s="18"/>
      <c r="U349" s="20"/>
      <c r="V349" s="28">
        <f t="shared" si="409"/>
        <v>0</v>
      </c>
      <c r="W349" s="18"/>
      <c r="X349" s="18"/>
      <c r="Y349" s="20"/>
    </row>
    <row r="350" spans="1:25" s="7" customFormat="1" hidden="1" x14ac:dyDescent="0.2">
      <c r="A350" s="15"/>
      <c r="B350" s="15"/>
      <c r="C350" s="15"/>
      <c r="D350" s="15">
        <v>6113</v>
      </c>
      <c r="E350" s="17" t="s">
        <v>19</v>
      </c>
      <c r="F350" s="28">
        <f t="shared" si="402"/>
        <v>0</v>
      </c>
      <c r="G350" s="28">
        <f t="shared" si="403"/>
        <v>0</v>
      </c>
      <c r="H350" s="28">
        <f t="shared" si="404"/>
        <v>0</v>
      </c>
      <c r="I350" s="28">
        <f t="shared" si="405"/>
        <v>0</v>
      </c>
      <c r="J350" s="28">
        <f t="shared" si="406"/>
        <v>0</v>
      </c>
      <c r="K350" s="18"/>
      <c r="L350" s="18"/>
      <c r="M350" s="20"/>
      <c r="N350" s="28">
        <f t="shared" si="407"/>
        <v>0</v>
      </c>
      <c r="O350" s="18"/>
      <c r="P350" s="18"/>
      <c r="Q350" s="20"/>
      <c r="R350" s="28">
        <f t="shared" si="408"/>
        <v>0</v>
      </c>
      <c r="S350" s="18"/>
      <c r="T350" s="18"/>
      <c r="U350" s="20"/>
      <c r="V350" s="28">
        <f t="shared" si="409"/>
        <v>0</v>
      </c>
      <c r="W350" s="18"/>
      <c r="X350" s="18"/>
      <c r="Y350" s="20"/>
    </row>
    <row r="351" spans="1:25" s="7" customFormat="1" hidden="1" x14ac:dyDescent="0.2">
      <c r="A351" s="15"/>
      <c r="B351" s="15"/>
      <c r="C351" s="15"/>
      <c r="D351" s="15">
        <v>6114</v>
      </c>
      <c r="E351" s="17" t="s">
        <v>127</v>
      </c>
      <c r="F351" s="28">
        <f t="shared" si="402"/>
        <v>0</v>
      </c>
      <c r="G351" s="28">
        <f t="shared" si="403"/>
        <v>0</v>
      </c>
      <c r="H351" s="28">
        <f t="shared" si="404"/>
        <v>0</v>
      </c>
      <c r="I351" s="28">
        <f t="shared" si="405"/>
        <v>0</v>
      </c>
      <c r="J351" s="28">
        <f t="shared" si="406"/>
        <v>0</v>
      </c>
      <c r="K351" s="18"/>
      <c r="L351" s="18"/>
      <c r="M351" s="20"/>
      <c r="N351" s="28">
        <f t="shared" si="407"/>
        <v>0</v>
      </c>
      <c r="O351" s="18"/>
      <c r="P351" s="18"/>
      <c r="Q351" s="20"/>
      <c r="R351" s="28">
        <f t="shared" si="408"/>
        <v>0</v>
      </c>
      <c r="S351" s="18"/>
      <c r="T351" s="18"/>
      <c r="U351" s="20"/>
      <c r="V351" s="28">
        <f t="shared" si="409"/>
        <v>0</v>
      </c>
      <c r="W351" s="18"/>
      <c r="X351" s="18"/>
      <c r="Y351" s="20"/>
    </row>
    <row r="352" spans="1:25" s="7" customFormat="1" hidden="1" x14ac:dyDescent="0.2">
      <c r="A352" s="15"/>
      <c r="B352" s="15"/>
      <c r="C352" s="15"/>
      <c r="D352" s="15">
        <v>6115</v>
      </c>
      <c r="E352" s="17" t="s">
        <v>128</v>
      </c>
      <c r="F352" s="28">
        <f t="shared" si="402"/>
        <v>0</v>
      </c>
      <c r="G352" s="28">
        <f t="shared" si="403"/>
        <v>0</v>
      </c>
      <c r="H352" s="28">
        <f t="shared" si="404"/>
        <v>0</v>
      </c>
      <c r="I352" s="28">
        <f t="shared" si="405"/>
        <v>0</v>
      </c>
      <c r="J352" s="28">
        <f t="shared" si="406"/>
        <v>0</v>
      </c>
      <c r="K352" s="18"/>
      <c r="L352" s="18"/>
      <c r="M352" s="20"/>
      <c r="N352" s="28">
        <f t="shared" si="407"/>
        <v>0</v>
      </c>
      <c r="O352" s="18"/>
      <c r="P352" s="18"/>
      <c r="Q352" s="20"/>
      <c r="R352" s="28">
        <f t="shared" si="408"/>
        <v>0</v>
      </c>
      <c r="S352" s="18"/>
      <c r="T352" s="18"/>
      <c r="U352" s="20"/>
      <c r="V352" s="28">
        <f t="shared" si="409"/>
        <v>0</v>
      </c>
      <c r="W352" s="18"/>
      <c r="X352" s="18"/>
      <c r="Y352" s="20"/>
    </row>
    <row r="353" spans="1:25" s="7" customFormat="1" hidden="1" x14ac:dyDescent="0.2">
      <c r="A353" s="15"/>
      <c r="B353" s="15"/>
      <c r="C353" s="15"/>
      <c r="D353" s="15">
        <v>6116</v>
      </c>
      <c r="E353" s="17" t="s">
        <v>129</v>
      </c>
      <c r="F353" s="28">
        <f t="shared" si="402"/>
        <v>0</v>
      </c>
      <c r="G353" s="28">
        <f t="shared" si="403"/>
        <v>0</v>
      </c>
      <c r="H353" s="28">
        <f t="shared" si="404"/>
        <v>0</v>
      </c>
      <c r="I353" s="28">
        <f t="shared" si="405"/>
        <v>0</v>
      </c>
      <c r="J353" s="28">
        <f t="shared" si="406"/>
        <v>0</v>
      </c>
      <c r="K353" s="18"/>
      <c r="L353" s="18"/>
      <c r="M353" s="20"/>
      <c r="N353" s="28">
        <f t="shared" si="407"/>
        <v>0</v>
      </c>
      <c r="O353" s="18"/>
      <c r="P353" s="18"/>
      <c r="Q353" s="20"/>
      <c r="R353" s="28">
        <f t="shared" si="408"/>
        <v>0</v>
      </c>
      <c r="S353" s="18"/>
      <c r="T353" s="18"/>
      <c r="U353" s="20"/>
      <c r="V353" s="28">
        <f t="shared" si="409"/>
        <v>0</v>
      </c>
      <c r="W353" s="18"/>
      <c r="X353" s="18"/>
      <c r="Y353" s="20"/>
    </row>
    <row r="354" spans="1:25" s="7" customFormat="1" ht="25.5" hidden="1" x14ac:dyDescent="0.2">
      <c r="A354" s="15"/>
      <c r="B354" s="15"/>
      <c r="C354" s="15"/>
      <c r="D354" s="15">
        <v>6121</v>
      </c>
      <c r="E354" s="17" t="s">
        <v>130</v>
      </c>
      <c r="F354" s="28">
        <f t="shared" si="402"/>
        <v>0</v>
      </c>
      <c r="G354" s="28">
        <f t="shared" si="403"/>
        <v>0</v>
      </c>
      <c r="H354" s="28">
        <f t="shared" si="404"/>
        <v>0</v>
      </c>
      <c r="I354" s="28">
        <f t="shared" si="405"/>
        <v>0</v>
      </c>
      <c r="J354" s="28">
        <f t="shared" si="406"/>
        <v>0</v>
      </c>
      <c r="K354" s="18"/>
      <c r="L354" s="18"/>
      <c r="M354" s="20"/>
      <c r="N354" s="28">
        <f t="shared" si="407"/>
        <v>0</v>
      </c>
      <c r="O354" s="18"/>
      <c r="P354" s="18"/>
      <c r="Q354" s="20"/>
      <c r="R354" s="28">
        <f t="shared" si="408"/>
        <v>0</v>
      </c>
      <c r="S354" s="18"/>
      <c r="T354" s="18"/>
      <c r="U354" s="20"/>
      <c r="V354" s="28">
        <f t="shared" si="409"/>
        <v>0</v>
      </c>
      <c r="W354" s="18"/>
      <c r="X354" s="18"/>
      <c r="Y354" s="20"/>
    </row>
    <row r="355" spans="1:25" s="7" customFormat="1" hidden="1" x14ac:dyDescent="0.2">
      <c r="A355" s="15"/>
      <c r="B355" s="15"/>
      <c r="C355" s="15"/>
      <c r="D355" s="15">
        <v>6122</v>
      </c>
      <c r="E355" s="17" t="s">
        <v>131</v>
      </c>
      <c r="F355" s="28">
        <f t="shared" si="402"/>
        <v>0</v>
      </c>
      <c r="G355" s="28">
        <f t="shared" si="403"/>
        <v>0</v>
      </c>
      <c r="H355" s="28">
        <f t="shared" si="404"/>
        <v>0</v>
      </c>
      <c r="I355" s="28">
        <f t="shared" si="405"/>
        <v>0</v>
      </c>
      <c r="J355" s="28">
        <f t="shared" si="406"/>
        <v>0</v>
      </c>
      <c r="K355" s="18"/>
      <c r="L355" s="18"/>
      <c r="M355" s="20"/>
      <c r="N355" s="28">
        <f t="shared" si="407"/>
        <v>0</v>
      </c>
      <c r="O355" s="18"/>
      <c r="P355" s="18"/>
      <c r="Q355" s="20"/>
      <c r="R355" s="28">
        <f t="shared" si="408"/>
        <v>0</v>
      </c>
      <c r="S355" s="18"/>
      <c r="T355" s="18"/>
      <c r="U355" s="20"/>
      <c r="V355" s="28">
        <f t="shared" si="409"/>
        <v>0</v>
      </c>
      <c r="W355" s="18"/>
      <c r="X355" s="18"/>
      <c r="Y355" s="20"/>
    </row>
    <row r="356" spans="1:25" s="7" customFormat="1" hidden="1" x14ac:dyDescent="0.2">
      <c r="A356" s="15"/>
      <c r="B356" s="15"/>
      <c r="C356" s="15"/>
      <c r="D356" s="15">
        <v>6123</v>
      </c>
      <c r="E356" s="17" t="s">
        <v>68</v>
      </c>
      <c r="F356" s="28">
        <f t="shared" si="402"/>
        <v>0</v>
      </c>
      <c r="G356" s="28">
        <f t="shared" si="403"/>
        <v>0</v>
      </c>
      <c r="H356" s="28">
        <f t="shared" si="404"/>
        <v>0</v>
      </c>
      <c r="I356" s="28">
        <f t="shared" si="405"/>
        <v>0</v>
      </c>
      <c r="J356" s="28">
        <f t="shared" si="406"/>
        <v>0</v>
      </c>
      <c r="K356" s="18"/>
      <c r="L356" s="18"/>
      <c r="M356" s="20"/>
      <c r="N356" s="28">
        <f t="shared" si="407"/>
        <v>0</v>
      </c>
      <c r="O356" s="18"/>
      <c r="P356" s="18"/>
      <c r="Q356" s="20"/>
      <c r="R356" s="28">
        <f t="shared" si="408"/>
        <v>0</v>
      </c>
      <c r="S356" s="18"/>
      <c r="T356" s="18"/>
      <c r="U356" s="20"/>
      <c r="V356" s="28">
        <f t="shared" si="409"/>
        <v>0</v>
      </c>
      <c r="W356" s="18"/>
      <c r="X356" s="18"/>
      <c r="Y356" s="20"/>
    </row>
    <row r="357" spans="1:25" s="7" customFormat="1" hidden="1" x14ac:dyDescent="0.2">
      <c r="A357" s="15"/>
      <c r="B357" s="15"/>
      <c r="C357" s="15"/>
      <c r="D357" s="15">
        <v>6124</v>
      </c>
      <c r="E357" s="17" t="s">
        <v>21</v>
      </c>
      <c r="F357" s="28">
        <f t="shared" si="402"/>
        <v>0</v>
      </c>
      <c r="G357" s="28">
        <f t="shared" si="403"/>
        <v>0</v>
      </c>
      <c r="H357" s="28">
        <f t="shared" si="404"/>
        <v>0</v>
      </c>
      <c r="I357" s="28">
        <f t="shared" si="405"/>
        <v>0</v>
      </c>
      <c r="J357" s="28">
        <f t="shared" si="406"/>
        <v>0</v>
      </c>
      <c r="K357" s="18"/>
      <c r="L357" s="18"/>
      <c r="M357" s="20"/>
      <c r="N357" s="28">
        <f t="shared" si="407"/>
        <v>0</v>
      </c>
      <c r="O357" s="18"/>
      <c r="P357" s="18"/>
      <c r="Q357" s="20"/>
      <c r="R357" s="28">
        <f t="shared" si="408"/>
        <v>0</v>
      </c>
      <c r="S357" s="18"/>
      <c r="T357" s="18"/>
      <c r="U357" s="20"/>
      <c r="V357" s="28">
        <f t="shared" si="409"/>
        <v>0</v>
      </c>
      <c r="W357" s="18"/>
      <c r="X357" s="18"/>
      <c r="Y357" s="20"/>
    </row>
    <row r="358" spans="1:25" s="7" customFormat="1" hidden="1" x14ac:dyDescent="0.2">
      <c r="A358" s="15"/>
      <c r="B358" s="15"/>
      <c r="C358" s="15"/>
      <c r="D358" s="15">
        <v>6149</v>
      </c>
      <c r="E358" s="17" t="s">
        <v>132</v>
      </c>
      <c r="F358" s="28">
        <f t="shared" si="402"/>
        <v>0</v>
      </c>
      <c r="G358" s="28">
        <f t="shared" si="403"/>
        <v>0</v>
      </c>
      <c r="H358" s="28">
        <f t="shared" si="404"/>
        <v>0</v>
      </c>
      <c r="I358" s="28">
        <f t="shared" si="405"/>
        <v>0</v>
      </c>
      <c r="J358" s="28">
        <f t="shared" si="406"/>
        <v>0</v>
      </c>
      <c r="K358" s="18"/>
      <c r="L358" s="18"/>
      <c r="M358" s="20"/>
      <c r="N358" s="28">
        <f t="shared" si="407"/>
        <v>0</v>
      </c>
      <c r="O358" s="18"/>
      <c r="P358" s="18"/>
      <c r="Q358" s="20"/>
      <c r="R358" s="28">
        <f t="shared" si="408"/>
        <v>0</v>
      </c>
      <c r="S358" s="18"/>
      <c r="T358" s="18"/>
      <c r="U358" s="20"/>
      <c r="V358" s="28">
        <f t="shared" si="409"/>
        <v>0</v>
      </c>
      <c r="W358" s="18"/>
      <c r="X358" s="18"/>
      <c r="Y358" s="20"/>
    </row>
    <row r="359" spans="1:25" s="142" customFormat="1" ht="13.5" hidden="1" x14ac:dyDescent="0.2">
      <c r="A359" s="36"/>
      <c r="B359" s="36"/>
      <c r="C359" s="36">
        <v>6250</v>
      </c>
      <c r="D359" s="36"/>
      <c r="E359" s="37" t="s">
        <v>24</v>
      </c>
      <c r="F359" s="38">
        <f t="shared" ref="F359:Y359" si="410">SUM(F360:F364)</f>
        <v>0</v>
      </c>
      <c r="G359" s="38">
        <f t="shared" si="410"/>
        <v>0</v>
      </c>
      <c r="H359" s="38">
        <f t="shared" si="410"/>
        <v>0</v>
      </c>
      <c r="I359" s="38">
        <f t="shared" si="410"/>
        <v>0</v>
      </c>
      <c r="J359" s="38">
        <f t="shared" si="410"/>
        <v>0</v>
      </c>
      <c r="K359" s="38">
        <f t="shared" si="410"/>
        <v>0</v>
      </c>
      <c r="L359" s="38">
        <f t="shared" si="410"/>
        <v>0</v>
      </c>
      <c r="M359" s="38">
        <f t="shared" si="410"/>
        <v>0</v>
      </c>
      <c r="N359" s="27">
        <f t="shared" si="410"/>
        <v>0</v>
      </c>
      <c r="O359" s="38">
        <f t="shared" si="410"/>
        <v>0</v>
      </c>
      <c r="P359" s="38">
        <f t="shared" si="410"/>
        <v>0</v>
      </c>
      <c r="Q359" s="38">
        <f t="shared" si="410"/>
        <v>0</v>
      </c>
      <c r="R359" s="27">
        <f t="shared" si="410"/>
        <v>0</v>
      </c>
      <c r="S359" s="38">
        <f t="shared" si="410"/>
        <v>0</v>
      </c>
      <c r="T359" s="38">
        <f t="shared" si="410"/>
        <v>0</v>
      </c>
      <c r="U359" s="38">
        <f t="shared" si="410"/>
        <v>0</v>
      </c>
      <c r="V359" s="27">
        <f t="shared" si="410"/>
        <v>0</v>
      </c>
      <c r="W359" s="38">
        <f t="shared" si="410"/>
        <v>0</v>
      </c>
      <c r="X359" s="38">
        <f t="shared" si="410"/>
        <v>0</v>
      </c>
      <c r="Y359" s="38">
        <f t="shared" si="410"/>
        <v>0</v>
      </c>
    </row>
    <row r="360" spans="1:25" s="7" customFormat="1" hidden="1" x14ac:dyDescent="0.2">
      <c r="A360" s="15"/>
      <c r="B360" s="15"/>
      <c r="C360" s="15"/>
      <c r="D360" s="15">
        <v>6251</v>
      </c>
      <c r="E360" s="17" t="s">
        <v>133</v>
      </c>
      <c r="F360" s="28">
        <f>G360+H360+I360</f>
        <v>0</v>
      </c>
      <c r="G360" s="28">
        <f t="shared" ref="G360:I364" si="411">K360+O360+S360+W360</f>
        <v>0</v>
      </c>
      <c r="H360" s="28">
        <f t="shared" si="411"/>
        <v>0</v>
      </c>
      <c r="I360" s="28">
        <f t="shared" si="411"/>
        <v>0</v>
      </c>
      <c r="J360" s="28">
        <f>K360+L360+M360</f>
        <v>0</v>
      </c>
      <c r="K360" s="18"/>
      <c r="L360" s="18"/>
      <c r="M360" s="20"/>
      <c r="N360" s="28">
        <f>O360+P360+Q360</f>
        <v>0</v>
      </c>
      <c r="O360" s="18"/>
      <c r="P360" s="18"/>
      <c r="Q360" s="20"/>
      <c r="R360" s="28">
        <f>S360+T360+U360</f>
        <v>0</v>
      </c>
      <c r="S360" s="18"/>
      <c r="T360" s="18"/>
      <c r="U360" s="20"/>
      <c r="V360" s="28">
        <f>W360+X360+Y360</f>
        <v>0</v>
      </c>
      <c r="W360" s="18"/>
      <c r="X360" s="18"/>
      <c r="Y360" s="20"/>
    </row>
    <row r="361" spans="1:25" s="7" customFormat="1" hidden="1" x14ac:dyDescent="0.2">
      <c r="A361" s="15"/>
      <c r="B361" s="15"/>
      <c r="C361" s="15"/>
      <c r="D361" s="15">
        <v>6252</v>
      </c>
      <c r="E361" s="17" t="s">
        <v>134</v>
      </c>
      <c r="F361" s="28">
        <f>G361+H361+I361</f>
        <v>0</v>
      </c>
      <c r="G361" s="28">
        <f t="shared" si="411"/>
        <v>0</v>
      </c>
      <c r="H361" s="28">
        <f t="shared" si="411"/>
        <v>0</v>
      </c>
      <c r="I361" s="28">
        <f t="shared" si="411"/>
        <v>0</v>
      </c>
      <c r="J361" s="28">
        <f>K361+L361+M361</f>
        <v>0</v>
      </c>
      <c r="K361" s="18"/>
      <c r="L361" s="18"/>
      <c r="M361" s="20"/>
      <c r="N361" s="28">
        <f>O361+P361+Q361</f>
        <v>0</v>
      </c>
      <c r="O361" s="18"/>
      <c r="P361" s="18"/>
      <c r="Q361" s="20"/>
      <c r="R361" s="28">
        <f>S361+T361+U361</f>
        <v>0</v>
      </c>
      <c r="S361" s="18"/>
      <c r="T361" s="18"/>
      <c r="U361" s="20"/>
      <c r="V361" s="28">
        <f>W361+X361+Y361</f>
        <v>0</v>
      </c>
      <c r="W361" s="18"/>
      <c r="X361" s="18"/>
      <c r="Y361" s="20"/>
    </row>
    <row r="362" spans="1:25" s="7" customFormat="1" hidden="1" x14ac:dyDescent="0.2">
      <c r="A362" s="15"/>
      <c r="B362" s="15"/>
      <c r="C362" s="15"/>
      <c r="D362" s="15">
        <v>6253</v>
      </c>
      <c r="E362" s="17" t="s">
        <v>135</v>
      </c>
      <c r="F362" s="28">
        <f>G362+H362+I362</f>
        <v>0</v>
      </c>
      <c r="G362" s="28">
        <f t="shared" si="411"/>
        <v>0</v>
      </c>
      <c r="H362" s="28">
        <f t="shared" si="411"/>
        <v>0</v>
      </c>
      <c r="I362" s="28">
        <f t="shared" si="411"/>
        <v>0</v>
      </c>
      <c r="J362" s="28">
        <f>K362+L362+M362</f>
        <v>0</v>
      </c>
      <c r="K362" s="18"/>
      <c r="L362" s="18"/>
      <c r="M362" s="20"/>
      <c r="N362" s="28">
        <f>O362+P362+Q362</f>
        <v>0</v>
      </c>
      <c r="O362" s="18"/>
      <c r="P362" s="18"/>
      <c r="Q362" s="20"/>
      <c r="R362" s="28">
        <f>S362+T362+U362</f>
        <v>0</v>
      </c>
      <c r="S362" s="18"/>
      <c r="T362" s="18"/>
      <c r="U362" s="20"/>
      <c r="V362" s="28">
        <f>W362+X362+Y362</f>
        <v>0</v>
      </c>
      <c r="W362" s="18"/>
      <c r="X362" s="18"/>
      <c r="Y362" s="20"/>
    </row>
    <row r="363" spans="1:25" s="7" customFormat="1" hidden="1" x14ac:dyDescent="0.2">
      <c r="A363" s="15"/>
      <c r="B363" s="15"/>
      <c r="C363" s="15"/>
      <c r="D363" s="15">
        <v>6254</v>
      </c>
      <c r="E363" s="17" t="s">
        <v>136</v>
      </c>
      <c r="F363" s="28">
        <f>G363+H363+I363</f>
        <v>0</v>
      </c>
      <c r="G363" s="28">
        <f t="shared" si="411"/>
        <v>0</v>
      </c>
      <c r="H363" s="28">
        <f t="shared" si="411"/>
        <v>0</v>
      </c>
      <c r="I363" s="28">
        <f t="shared" si="411"/>
        <v>0</v>
      </c>
      <c r="J363" s="28">
        <f>K363+L363+M363</f>
        <v>0</v>
      </c>
      <c r="K363" s="18"/>
      <c r="L363" s="18"/>
      <c r="M363" s="20"/>
      <c r="N363" s="28">
        <f>O363+P363+Q363</f>
        <v>0</v>
      </c>
      <c r="O363" s="18"/>
      <c r="P363" s="18"/>
      <c r="Q363" s="20"/>
      <c r="R363" s="28">
        <f>S363+T363+U363</f>
        <v>0</v>
      </c>
      <c r="S363" s="18"/>
      <c r="T363" s="18"/>
      <c r="U363" s="20"/>
      <c r="V363" s="28">
        <f>W363+X363+Y363</f>
        <v>0</v>
      </c>
      <c r="W363" s="18"/>
      <c r="X363" s="18"/>
      <c r="Y363" s="20"/>
    </row>
    <row r="364" spans="1:25" s="7" customFormat="1" hidden="1" x14ac:dyDescent="0.2">
      <c r="A364" s="15"/>
      <c r="B364" s="15"/>
      <c r="C364" s="15"/>
      <c r="D364" s="15">
        <v>6299</v>
      </c>
      <c r="E364" s="17" t="s">
        <v>25</v>
      </c>
      <c r="F364" s="28">
        <f>G364+H364+I364</f>
        <v>0</v>
      </c>
      <c r="G364" s="28">
        <f t="shared" si="411"/>
        <v>0</v>
      </c>
      <c r="H364" s="28">
        <f t="shared" si="411"/>
        <v>0</v>
      </c>
      <c r="I364" s="28">
        <f t="shared" si="411"/>
        <v>0</v>
      </c>
      <c r="J364" s="28">
        <f>K364+L364+M364</f>
        <v>0</v>
      </c>
      <c r="K364" s="18"/>
      <c r="L364" s="18"/>
      <c r="M364" s="20"/>
      <c r="N364" s="28">
        <f>O364+P364+Q364</f>
        <v>0</v>
      </c>
      <c r="O364" s="18"/>
      <c r="P364" s="18"/>
      <c r="Q364" s="20"/>
      <c r="R364" s="28">
        <f>S364+T364+U364</f>
        <v>0</v>
      </c>
      <c r="S364" s="18"/>
      <c r="T364" s="18"/>
      <c r="U364" s="20"/>
      <c r="V364" s="28">
        <f>W364+X364+Y364</f>
        <v>0</v>
      </c>
      <c r="W364" s="18"/>
      <c r="X364" s="18"/>
      <c r="Y364" s="20"/>
    </row>
    <row r="365" spans="1:25" s="142" customFormat="1" ht="13.5" hidden="1" x14ac:dyDescent="0.2">
      <c r="A365" s="36"/>
      <c r="B365" s="36"/>
      <c r="C365" s="36">
        <v>6300</v>
      </c>
      <c r="D365" s="36"/>
      <c r="E365" s="37" t="s">
        <v>26</v>
      </c>
      <c r="F365" s="38">
        <f t="shared" ref="F365:Y365" si="412">SUM(F366:F370)</f>
        <v>0</v>
      </c>
      <c r="G365" s="38">
        <f t="shared" si="412"/>
        <v>0</v>
      </c>
      <c r="H365" s="38">
        <f t="shared" si="412"/>
        <v>0</v>
      </c>
      <c r="I365" s="38">
        <f t="shared" si="412"/>
        <v>0</v>
      </c>
      <c r="J365" s="38">
        <f t="shared" si="412"/>
        <v>0</v>
      </c>
      <c r="K365" s="38">
        <f t="shared" si="412"/>
        <v>0</v>
      </c>
      <c r="L365" s="38">
        <f t="shared" si="412"/>
        <v>0</v>
      </c>
      <c r="M365" s="38">
        <f t="shared" si="412"/>
        <v>0</v>
      </c>
      <c r="N365" s="27">
        <f t="shared" si="412"/>
        <v>0</v>
      </c>
      <c r="O365" s="38">
        <f t="shared" si="412"/>
        <v>0</v>
      </c>
      <c r="P365" s="38">
        <f t="shared" si="412"/>
        <v>0</v>
      </c>
      <c r="Q365" s="38">
        <f t="shared" si="412"/>
        <v>0</v>
      </c>
      <c r="R365" s="27">
        <f t="shared" si="412"/>
        <v>0</v>
      </c>
      <c r="S365" s="38">
        <f t="shared" si="412"/>
        <v>0</v>
      </c>
      <c r="T365" s="38">
        <f t="shared" si="412"/>
        <v>0</v>
      </c>
      <c r="U365" s="38">
        <f t="shared" si="412"/>
        <v>0</v>
      </c>
      <c r="V365" s="27">
        <f t="shared" si="412"/>
        <v>0</v>
      </c>
      <c r="W365" s="38">
        <f t="shared" si="412"/>
        <v>0</v>
      </c>
      <c r="X365" s="38">
        <f t="shared" si="412"/>
        <v>0</v>
      </c>
      <c r="Y365" s="38">
        <f t="shared" si="412"/>
        <v>0</v>
      </c>
    </row>
    <row r="366" spans="1:25" s="7" customFormat="1" hidden="1" x14ac:dyDescent="0.2">
      <c r="A366" s="15"/>
      <c r="B366" s="15"/>
      <c r="C366" s="15"/>
      <c r="D366" s="15">
        <v>6301</v>
      </c>
      <c r="E366" s="17" t="s">
        <v>27</v>
      </c>
      <c r="F366" s="28">
        <f>G366+H366+I366</f>
        <v>0</v>
      </c>
      <c r="G366" s="28">
        <f t="shared" ref="G366:I370" si="413">K366+O366+S366+W366</f>
        <v>0</v>
      </c>
      <c r="H366" s="28">
        <f t="shared" si="413"/>
        <v>0</v>
      </c>
      <c r="I366" s="28">
        <f t="shared" si="413"/>
        <v>0</v>
      </c>
      <c r="J366" s="28">
        <f>K366+L366+M366</f>
        <v>0</v>
      </c>
      <c r="K366" s="18"/>
      <c r="L366" s="18"/>
      <c r="M366" s="20"/>
      <c r="N366" s="28">
        <f>O366+P366+Q366</f>
        <v>0</v>
      </c>
      <c r="O366" s="18"/>
      <c r="P366" s="18"/>
      <c r="Q366" s="20"/>
      <c r="R366" s="28">
        <f>S366+T366+U366</f>
        <v>0</v>
      </c>
      <c r="S366" s="18"/>
      <c r="T366" s="18"/>
      <c r="U366" s="20"/>
      <c r="V366" s="28">
        <f>W366+X366+Y366</f>
        <v>0</v>
      </c>
      <c r="W366" s="18"/>
      <c r="X366" s="18"/>
      <c r="Y366" s="20"/>
    </row>
    <row r="367" spans="1:25" s="7" customFormat="1" hidden="1" x14ac:dyDescent="0.2">
      <c r="A367" s="15"/>
      <c r="B367" s="15"/>
      <c r="C367" s="15"/>
      <c r="D367" s="15">
        <v>6302</v>
      </c>
      <c r="E367" s="17" t="s">
        <v>28</v>
      </c>
      <c r="F367" s="28">
        <f>G367+H367+I367</f>
        <v>0</v>
      </c>
      <c r="G367" s="28">
        <f t="shared" si="413"/>
        <v>0</v>
      </c>
      <c r="H367" s="28">
        <f t="shared" si="413"/>
        <v>0</v>
      </c>
      <c r="I367" s="28">
        <f t="shared" si="413"/>
        <v>0</v>
      </c>
      <c r="J367" s="28">
        <f>K367+L367+M367</f>
        <v>0</v>
      </c>
      <c r="K367" s="18"/>
      <c r="L367" s="18"/>
      <c r="M367" s="20"/>
      <c r="N367" s="28">
        <f>O367+P367+Q367</f>
        <v>0</v>
      </c>
      <c r="O367" s="18"/>
      <c r="P367" s="18"/>
      <c r="Q367" s="20"/>
      <c r="R367" s="28">
        <f>S367+T367+U367</f>
        <v>0</v>
      </c>
      <c r="S367" s="18"/>
      <c r="T367" s="18"/>
      <c r="U367" s="20"/>
      <c r="V367" s="28">
        <f>W367+X367+Y367</f>
        <v>0</v>
      </c>
      <c r="W367" s="18"/>
      <c r="X367" s="18"/>
      <c r="Y367" s="20"/>
    </row>
    <row r="368" spans="1:25" s="7" customFormat="1" hidden="1" x14ac:dyDescent="0.2">
      <c r="A368" s="15"/>
      <c r="B368" s="15"/>
      <c r="C368" s="15"/>
      <c r="D368" s="15">
        <v>6303</v>
      </c>
      <c r="E368" s="17" t="s">
        <v>29</v>
      </c>
      <c r="F368" s="28">
        <f>G368+H368+I368</f>
        <v>0</v>
      </c>
      <c r="G368" s="28">
        <f t="shared" si="413"/>
        <v>0</v>
      </c>
      <c r="H368" s="28">
        <f t="shared" si="413"/>
        <v>0</v>
      </c>
      <c r="I368" s="28">
        <f t="shared" si="413"/>
        <v>0</v>
      </c>
      <c r="J368" s="28">
        <f>K368+L368+M368</f>
        <v>0</v>
      </c>
      <c r="K368" s="18"/>
      <c r="L368" s="18"/>
      <c r="M368" s="20"/>
      <c r="N368" s="28">
        <f>O368+P368+Q368</f>
        <v>0</v>
      </c>
      <c r="O368" s="18"/>
      <c r="P368" s="18"/>
      <c r="Q368" s="20"/>
      <c r="R368" s="28">
        <f>S368+T368+U368</f>
        <v>0</v>
      </c>
      <c r="S368" s="18"/>
      <c r="T368" s="18"/>
      <c r="U368" s="20"/>
      <c r="V368" s="28">
        <f>W368+X368+Y368</f>
        <v>0</v>
      </c>
      <c r="W368" s="18"/>
      <c r="X368" s="18"/>
      <c r="Y368" s="20"/>
    </row>
    <row r="369" spans="1:25" s="7" customFormat="1" hidden="1" x14ac:dyDescent="0.2">
      <c r="A369" s="15"/>
      <c r="B369" s="15"/>
      <c r="C369" s="15"/>
      <c r="D369" s="15">
        <v>6304</v>
      </c>
      <c r="E369" s="17" t="s">
        <v>77</v>
      </c>
      <c r="F369" s="28">
        <f>G369+H369+I369</f>
        <v>0</v>
      </c>
      <c r="G369" s="28">
        <f t="shared" si="413"/>
        <v>0</v>
      </c>
      <c r="H369" s="28">
        <f t="shared" si="413"/>
        <v>0</v>
      </c>
      <c r="I369" s="28">
        <f t="shared" si="413"/>
        <v>0</v>
      </c>
      <c r="J369" s="28">
        <f>K369+L369+M369</f>
        <v>0</v>
      </c>
      <c r="K369" s="18"/>
      <c r="L369" s="18"/>
      <c r="M369" s="20"/>
      <c r="N369" s="28">
        <f>O369+P369+Q369</f>
        <v>0</v>
      </c>
      <c r="O369" s="18"/>
      <c r="P369" s="18"/>
      <c r="Q369" s="20"/>
      <c r="R369" s="28">
        <f>S369+T369+U369</f>
        <v>0</v>
      </c>
      <c r="S369" s="18"/>
      <c r="T369" s="18"/>
      <c r="U369" s="20"/>
      <c r="V369" s="28">
        <f>W369+X369+Y369</f>
        <v>0</v>
      </c>
      <c r="W369" s="18"/>
      <c r="X369" s="18"/>
      <c r="Y369" s="20"/>
    </row>
    <row r="370" spans="1:25" s="7" customFormat="1" hidden="1" x14ac:dyDescent="0.2">
      <c r="A370" s="15"/>
      <c r="B370" s="15"/>
      <c r="C370" s="15"/>
      <c r="D370" s="15">
        <v>6349</v>
      </c>
      <c r="E370" s="17" t="s">
        <v>137</v>
      </c>
      <c r="F370" s="28">
        <f>G370+H370+I370</f>
        <v>0</v>
      </c>
      <c r="G370" s="28">
        <f t="shared" si="413"/>
        <v>0</v>
      </c>
      <c r="H370" s="28">
        <f t="shared" si="413"/>
        <v>0</v>
      </c>
      <c r="I370" s="28">
        <f t="shared" si="413"/>
        <v>0</v>
      </c>
      <c r="J370" s="28">
        <f>K370+L370+M370</f>
        <v>0</v>
      </c>
      <c r="K370" s="18"/>
      <c r="L370" s="18"/>
      <c r="M370" s="20"/>
      <c r="N370" s="28">
        <f>O370+P370+Q370</f>
        <v>0</v>
      </c>
      <c r="O370" s="18"/>
      <c r="P370" s="18"/>
      <c r="Q370" s="20"/>
      <c r="R370" s="28">
        <f>S370+T370+U370</f>
        <v>0</v>
      </c>
      <c r="S370" s="18"/>
      <c r="T370" s="18"/>
      <c r="U370" s="20"/>
      <c r="V370" s="28">
        <f>W370+X370+Y370</f>
        <v>0</v>
      </c>
      <c r="W370" s="18"/>
      <c r="X370" s="18"/>
      <c r="Y370" s="20"/>
    </row>
    <row r="371" spans="1:25" s="142" customFormat="1" ht="13.5" hidden="1" x14ac:dyDescent="0.2">
      <c r="A371" s="36"/>
      <c r="B371" s="36"/>
      <c r="C371" s="36">
        <v>6500</v>
      </c>
      <c r="D371" s="36"/>
      <c r="E371" s="37" t="s">
        <v>32</v>
      </c>
      <c r="F371" s="38">
        <f t="shared" ref="F371:Y371" si="414">SUM(F372:F377)</f>
        <v>0</v>
      </c>
      <c r="G371" s="38">
        <f t="shared" si="414"/>
        <v>0</v>
      </c>
      <c r="H371" s="38">
        <f t="shared" si="414"/>
        <v>0</v>
      </c>
      <c r="I371" s="38">
        <f t="shared" si="414"/>
        <v>0</v>
      </c>
      <c r="J371" s="38">
        <f t="shared" si="414"/>
        <v>0</v>
      </c>
      <c r="K371" s="38">
        <f t="shared" si="414"/>
        <v>0</v>
      </c>
      <c r="L371" s="38">
        <f t="shared" si="414"/>
        <v>0</v>
      </c>
      <c r="M371" s="38">
        <f t="shared" si="414"/>
        <v>0</v>
      </c>
      <c r="N371" s="27">
        <f t="shared" si="414"/>
        <v>0</v>
      </c>
      <c r="O371" s="38">
        <f t="shared" si="414"/>
        <v>0</v>
      </c>
      <c r="P371" s="38">
        <f t="shared" si="414"/>
        <v>0</v>
      </c>
      <c r="Q371" s="38">
        <f t="shared" si="414"/>
        <v>0</v>
      </c>
      <c r="R371" s="27">
        <f t="shared" si="414"/>
        <v>0</v>
      </c>
      <c r="S371" s="38">
        <f t="shared" si="414"/>
        <v>0</v>
      </c>
      <c r="T371" s="38">
        <f t="shared" si="414"/>
        <v>0</v>
      </c>
      <c r="U371" s="38">
        <f t="shared" si="414"/>
        <v>0</v>
      </c>
      <c r="V371" s="27">
        <f t="shared" si="414"/>
        <v>0</v>
      </c>
      <c r="W371" s="38">
        <f t="shared" si="414"/>
        <v>0</v>
      </c>
      <c r="X371" s="38">
        <f t="shared" si="414"/>
        <v>0</v>
      </c>
      <c r="Y371" s="38">
        <f t="shared" si="414"/>
        <v>0</v>
      </c>
    </row>
    <row r="372" spans="1:25" s="7" customFormat="1" hidden="1" x14ac:dyDescent="0.2">
      <c r="A372" s="15"/>
      <c r="B372" s="15"/>
      <c r="C372" s="15"/>
      <c r="D372" s="15">
        <v>6501</v>
      </c>
      <c r="E372" s="17" t="s">
        <v>33</v>
      </c>
      <c r="F372" s="28">
        <f t="shared" ref="F372:F377" si="415">G372+H372+I372</f>
        <v>0</v>
      </c>
      <c r="G372" s="28">
        <f t="shared" ref="G372:I377" si="416">K372+O372+S372+W372</f>
        <v>0</v>
      </c>
      <c r="H372" s="28">
        <f t="shared" si="416"/>
        <v>0</v>
      </c>
      <c r="I372" s="28">
        <f t="shared" si="416"/>
        <v>0</v>
      </c>
      <c r="J372" s="28">
        <f t="shared" ref="J372:J377" si="417">K372+L372+M372</f>
        <v>0</v>
      </c>
      <c r="K372" s="18"/>
      <c r="L372" s="18"/>
      <c r="M372" s="20"/>
      <c r="N372" s="28">
        <f t="shared" ref="N372:N377" si="418">O372+P372+Q372</f>
        <v>0</v>
      </c>
      <c r="O372" s="18"/>
      <c r="P372" s="18"/>
      <c r="Q372" s="20"/>
      <c r="R372" s="28">
        <f t="shared" ref="R372:R377" si="419">S372+T372+U372</f>
        <v>0</v>
      </c>
      <c r="S372" s="18"/>
      <c r="T372" s="18"/>
      <c r="U372" s="20"/>
      <c r="V372" s="28">
        <f t="shared" ref="V372:V377" si="420">W372+X372+Y372</f>
        <v>0</v>
      </c>
      <c r="W372" s="18"/>
      <c r="X372" s="18"/>
      <c r="Y372" s="20"/>
    </row>
    <row r="373" spans="1:25" s="7" customFormat="1" hidden="1" x14ac:dyDescent="0.2">
      <c r="A373" s="15"/>
      <c r="B373" s="15"/>
      <c r="C373" s="15"/>
      <c r="D373" s="15">
        <v>6502</v>
      </c>
      <c r="E373" s="17" t="s">
        <v>34</v>
      </c>
      <c r="F373" s="28">
        <f t="shared" si="415"/>
        <v>0</v>
      </c>
      <c r="G373" s="28">
        <f t="shared" si="416"/>
        <v>0</v>
      </c>
      <c r="H373" s="28">
        <f t="shared" si="416"/>
        <v>0</v>
      </c>
      <c r="I373" s="28">
        <f t="shared" si="416"/>
        <v>0</v>
      </c>
      <c r="J373" s="28">
        <f t="shared" si="417"/>
        <v>0</v>
      </c>
      <c r="K373" s="18"/>
      <c r="L373" s="18"/>
      <c r="M373" s="20"/>
      <c r="N373" s="28">
        <f t="shared" si="418"/>
        <v>0</v>
      </c>
      <c r="O373" s="18"/>
      <c r="P373" s="18"/>
      <c r="Q373" s="20"/>
      <c r="R373" s="28">
        <f t="shared" si="419"/>
        <v>0</v>
      </c>
      <c r="S373" s="18"/>
      <c r="T373" s="18"/>
      <c r="U373" s="20"/>
      <c r="V373" s="28">
        <f t="shared" si="420"/>
        <v>0</v>
      </c>
      <c r="W373" s="18"/>
      <c r="X373" s="18"/>
      <c r="Y373" s="20"/>
    </row>
    <row r="374" spans="1:25" s="7" customFormat="1" hidden="1" x14ac:dyDescent="0.2">
      <c r="A374" s="15"/>
      <c r="B374" s="15"/>
      <c r="C374" s="15"/>
      <c r="D374" s="15">
        <v>6503</v>
      </c>
      <c r="E374" s="17" t="s">
        <v>35</v>
      </c>
      <c r="F374" s="28">
        <f t="shared" si="415"/>
        <v>0</v>
      </c>
      <c r="G374" s="28">
        <f t="shared" si="416"/>
        <v>0</v>
      </c>
      <c r="H374" s="28">
        <f t="shared" si="416"/>
        <v>0</v>
      </c>
      <c r="I374" s="28">
        <f t="shared" si="416"/>
        <v>0</v>
      </c>
      <c r="J374" s="28">
        <f t="shared" si="417"/>
        <v>0</v>
      </c>
      <c r="K374" s="18"/>
      <c r="L374" s="18"/>
      <c r="M374" s="20"/>
      <c r="N374" s="28">
        <f t="shared" si="418"/>
        <v>0</v>
      </c>
      <c r="O374" s="18"/>
      <c r="P374" s="18"/>
      <c r="Q374" s="20"/>
      <c r="R374" s="28">
        <f t="shared" si="419"/>
        <v>0</v>
      </c>
      <c r="S374" s="18"/>
      <c r="T374" s="18"/>
      <c r="U374" s="20"/>
      <c r="V374" s="28">
        <f t="shared" si="420"/>
        <v>0</v>
      </c>
      <c r="W374" s="18"/>
      <c r="X374" s="18"/>
      <c r="Y374" s="20"/>
    </row>
    <row r="375" spans="1:25" s="7" customFormat="1" hidden="1" x14ac:dyDescent="0.2">
      <c r="A375" s="15"/>
      <c r="B375" s="15"/>
      <c r="C375" s="15"/>
      <c r="D375" s="15">
        <v>6504</v>
      </c>
      <c r="E375" s="17" t="s">
        <v>139</v>
      </c>
      <c r="F375" s="28">
        <f t="shared" si="415"/>
        <v>0</v>
      </c>
      <c r="G375" s="28">
        <f t="shared" si="416"/>
        <v>0</v>
      </c>
      <c r="H375" s="28">
        <f t="shared" si="416"/>
        <v>0</v>
      </c>
      <c r="I375" s="28">
        <f t="shared" si="416"/>
        <v>0</v>
      </c>
      <c r="J375" s="28">
        <f t="shared" si="417"/>
        <v>0</v>
      </c>
      <c r="K375" s="18"/>
      <c r="L375" s="18"/>
      <c r="M375" s="20"/>
      <c r="N375" s="28">
        <f t="shared" si="418"/>
        <v>0</v>
      </c>
      <c r="O375" s="18"/>
      <c r="P375" s="18"/>
      <c r="Q375" s="20"/>
      <c r="R375" s="28">
        <f t="shared" si="419"/>
        <v>0</v>
      </c>
      <c r="S375" s="18"/>
      <c r="T375" s="18"/>
      <c r="U375" s="20"/>
      <c r="V375" s="28">
        <f t="shared" si="420"/>
        <v>0</v>
      </c>
      <c r="W375" s="18"/>
      <c r="X375" s="18"/>
      <c r="Y375" s="20"/>
    </row>
    <row r="376" spans="1:25" s="7" customFormat="1" hidden="1" x14ac:dyDescent="0.2">
      <c r="A376" s="15"/>
      <c r="B376" s="15"/>
      <c r="C376" s="15"/>
      <c r="D376" s="15">
        <v>6505</v>
      </c>
      <c r="E376" s="17" t="s">
        <v>97</v>
      </c>
      <c r="F376" s="28">
        <f t="shared" si="415"/>
        <v>0</v>
      </c>
      <c r="G376" s="28">
        <f t="shared" si="416"/>
        <v>0</v>
      </c>
      <c r="H376" s="28">
        <f t="shared" si="416"/>
        <v>0</v>
      </c>
      <c r="I376" s="28">
        <f t="shared" si="416"/>
        <v>0</v>
      </c>
      <c r="J376" s="28">
        <f t="shared" si="417"/>
        <v>0</v>
      </c>
      <c r="K376" s="18"/>
      <c r="L376" s="18"/>
      <c r="M376" s="20"/>
      <c r="N376" s="28">
        <f t="shared" si="418"/>
        <v>0</v>
      </c>
      <c r="O376" s="18"/>
      <c r="P376" s="18"/>
      <c r="Q376" s="20"/>
      <c r="R376" s="28">
        <f t="shared" si="419"/>
        <v>0</v>
      </c>
      <c r="S376" s="18"/>
      <c r="T376" s="18"/>
      <c r="U376" s="20"/>
      <c r="V376" s="28">
        <f t="shared" si="420"/>
        <v>0</v>
      </c>
      <c r="W376" s="18"/>
      <c r="X376" s="18"/>
      <c r="Y376" s="20"/>
    </row>
    <row r="377" spans="1:25" s="7" customFormat="1" hidden="1" x14ac:dyDescent="0.2">
      <c r="A377" s="15"/>
      <c r="B377" s="15"/>
      <c r="C377" s="15"/>
      <c r="D377" s="15">
        <v>6549</v>
      </c>
      <c r="E377" s="17" t="s">
        <v>25</v>
      </c>
      <c r="F377" s="28">
        <f t="shared" si="415"/>
        <v>0</v>
      </c>
      <c r="G377" s="28">
        <f t="shared" si="416"/>
        <v>0</v>
      </c>
      <c r="H377" s="28">
        <f t="shared" si="416"/>
        <v>0</v>
      </c>
      <c r="I377" s="28">
        <f t="shared" si="416"/>
        <v>0</v>
      </c>
      <c r="J377" s="28">
        <f t="shared" si="417"/>
        <v>0</v>
      </c>
      <c r="K377" s="18"/>
      <c r="L377" s="18"/>
      <c r="M377" s="20"/>
      <c r="N377" s="28">
        <f t="shared" si="418"/>
        <v>0</v>
      </c>
      <c r="O377" s="18"/>
      <c r="P377" s="18"/>
      <c r="Q377" s="20"/>
      <c r="R377" s="28">
        <f t="shared" si="419"/>
        <v>0</v>
      </c>
      <c r="S377" s="18"/>
      <c r="T377" s="18"/>
      <c r="U377" s="20"/>
      <c r="V377" s="28">
        <f t="shared" si="420"/>
        <v>0</v>
      </c>
      <c r="W377" s="18"/>
      <c r="X377" s="18"/>
      <c r="Y377" s="20"/>
    </row>
    <row r="378" spans="1:25" s="142" customFormat="1" ht="13.5" hidden="1" x14ac:dyDescent="0.2">
      <c r="A378" s="36"/>
      <c r="B378" s="36"/>
      <c r="C378" s="36">
        <v>6550</v>
      </c>
      <c r="D378" s="36"/>
      <c r="E378" s="37" t="s">
        <v>36</v>
      </c>
      <c r="F378" s="38">
        <f t="shared" ref="F378:Y378" si="421">SUM(F379:F382)</f>
        <v>0</v>
      </c>
      <c r="G378" s="38">
        <f t="shared" si="421"/>
        <v>0</v>
      </c>
      <c r="H378" s="38">
        <f t="shared" si="421"/>
        <v>0</v>
      </c>
      <c r="I378" s="38">
        <f t="shared" si="421"/>
        <v>0</v>
      </c>
      <c r="J378" s="38">
        <f t="shared" si="421"/>
        <v>0</v>
      </c>
      <c r="K378" s="38">
        <f t="shared" si="421"/>
        <v>0</v>
      </c>
      <c r="L378" s="38">
        <f t="shared" si="421"/>
        <v>0</v>
      </c>
      <c r="M378" s="38">
        <f t="shared" si="421"/>
        <v>0</v>
      </c>
      <c r="N378" s="27">
        <f t="shared" si="421"/>
        <v>0</v>
      </c>
      <c r="O378" s="38">
        <f t="shared" si="421"/>
        <v>0</v>
      </c>
      <c r="P378" s="38">
        <f t="shared" si="421"/>
        <v>0</v>
      </c>
      <c r="Q378" s="38">
        <f t="shared" si="421"/>
        <v>0</v>
      </c>
      <c r="R378" s="27">
        <f t="shared" si="421"/>
        <v>0</v>
      </c>
      <c r="S378" s="38">
        <f t="shared" si="421"/>
        <v>0</v>
      </c>
      <c r="T378" s="38">
        <f t="shared" si="421"/>
        <v>0</v>
      </c>
      <c r="U378" s="38">
        <f t="shared" si="421"/>
        <v>0</v>
      </c>
      <c r="V378" s="27">
        <f t="shared" si="421"/>
        <v>0</v>
      </c>
      <c r="W378" s="38">
        <f t="shared" si="421"/>
        <v>0</v>
      </c>
      <c r="X378" s="38">
        <f t="shared" si="421"/>
        <v>0</v>
      </c>
      <c r="Y378" s="38">
        <f t="shared" si="421"/>
        <v>0</v>
      </c>
    </row>
    <row r="379" spans="1:25" s="7" customFormat="1" hidden="1" x14ac:dyDescent="0.2">
      <c r="A379" s="15"/>
      <c r="B379" s="15"/>
      <c r="C379" s="15"/>
      <c r="D379" s="15">
        <v>6551</v>
      </c>
      <c r="E379" s="17" t="s">
        <v>37</v>
      </c>
      <c r="F379" s="28">
        <f>G379+H379+I379</f>
        <v>0</v>
      </c>
      <c r="G379" s="28">
        <f t="shared" ref="G379:I382" si="422">K379+O379+S379+W379</f>
        <v>0</v>
      </c>
      <c r="H379" s="28">
        <f t="shared" si="422"/>
        <v>0</v>
      </c>
      <c r="I379" s="28">
        <f t="shared" si="422"/>
        <v>0</v>
      </c>
      <c r="J379" s="28">
        <f>K379+L379+M379</f>
        <v>0</v>
      </c>
      <c r="K379" s="18"/>
      <c r="L379" s="18"/>
      <c r="M379" s="20"/>
      <c r="N379" s="28">
        <f>O379+P379+Q379</f>
        <v>0</v>
      </c>
      <c r="O379" s="18"/>
      <c r="P379" s="18"/>
      <c r="Q379" s="20"/>
      <c r="R379" s="28">
        <f>S379+T379+U379</f>
        <v>0</v>
      </c>
      <c r="S379" s="18"/>
      <c r="T379" s="18"/>
      <c r="U379" s="20"/>
      <c r="V379" s="28">
        <f>W379+X379+Y379</f>
        <v>0</v>
      </c>
      <c r="W379" s="18"/>
      <c r="X379" s="18"/>
      <c r="Y379" s="20"/>
    </row>
    <row r="380" spans="1:25" s="7" customFormat="1" hidden="1" x14ac:dyDescent="0.2">
      <c r="A380" s="15"/>
      <c r="B380" s="15"/>
      <c r="C380" s="15"/>
      <c r="D380" s="15">
        <v>6552</v>
      </c>
      <c r="E380" s="17" t="s">
        <v>38</v>
      </c>
      <c r="F380" s="28">
        <f>G380+H380+I380</f>
        <v>0</v>
      </c>
      <c r="G380" s="28">
        <f t="shared" si="422"/>
        <v>0</v>
      </c>
      <c r="H380" s="28">
        <f t="shared" si="422"/>
        <v>0</v>
      </c>
      <c r="I380" s="28">
        <f t="shared" si="422"/>
        <v>0</v>
      </c>
      <c r="J380" s="28">
        <f>K380+L380+M380</f>
        <v>0</v>
      </c>
      <c r="K380" s="18"/>
      <c r="L380" s="18"/>
      <c r="M380" s="20"/>
      <c r="N380" s="28">
        <f>O380+P380+Q380</f>
        <v>0</v>
      </c>
      <c r="O380" s="18"/>
      <c r="P380" s="18"/>
      <c r="Q380" s="20"/>
      <c r="R380" s="28">
        <f>S380+T380+U380</f>
        <v>0</v>
      </c>
      <c r="S380" s="18"/>
      <c r="T380" s="18"/>
      <c r="U380" s="20"/>
      <c r="V380" s="28">
        <f>W380+X380+Y380</f>
        <v>0</v>
      </c>
      <c r="W380" s="18"/>
      <c r="X380" s="18"/>
      <c r="Y380" s="20"/>
    </row>
    <row r="381" spans="1:25" s="7" customFormat="1" hidden="1" x14ac:dyDescent="0.2">
      <c r="A381" s="15"/>
      <c r="B381" s="15"/>
      <c r="C381" s="15"/>
      <c r="D381" s="15">
        <v>6553</v>
      </c>
      <c r="E381" s="17" t="s">
        <v>39</v>
      </c>
      <c r="F381" s="28">
        <f>G381+H381+I381</f>
        <v>0</v>
      </c>
      <c r="G381" s="28">
        <f t="shared" si="422"/>
        <v>0</v>
      </c>
      <c r="H381" s="28">
        <f t="shared" si="422"/>
        <v>0</v>
      </c>
      <c r="I381" s="28">
        <f t="shared" si="422"/>
        <v>0</v>
      </c>
      <c r="J381" s="28">
        <f>K381+L381+M381</f>
        <v>0</v>
      </c>
      <c r="K381" s="18"/>
      <c r="L381" s="18"/>
      <c r="M381" s="20"/>
      <c r="N381" s="28">
        <f>O381+P381+Q381</f>
        <v>0</v>
      </c>
      <c r="O381" s="18"/>
      <c r="P381" s="18"/>
      <c r="Q381" s="20"/>
      <c r="R381" s="28">
        <f>S381+T381+U381</f>
        <v>0</v>
      </c>
      <c r="S381" s="18"/>
      <c r="T381" s="18"/>
      <c r="U381" s="20"/>
      <c r="V381" s="28">
        <f>W381+X381+Y381</f>
        <v>0</v>
      </c>
      <c r="W381" s="18"/>
      <c r="X381" s="18"/>
      <c r="Y381" s="20"/>
    </row>
    <row r="382" spans="1:25" s="7" customFormat="1" hidden="1" x14ac:dyDescent="0.2">
      <c r="A382" s="15"/>
      <c r="B382" s="15"/>
      <c r="C382" s="15"/>
      <c r="D382" s="15">
        <v>6599</v>
      </c>
      <c r="E382" s="17" t="s">
        <v>40</v>
      </c>
      <c r="F382" s="28">
        <f>G382+H382+I382</f>
        <v>0</v>
      </c>
      <c r="G382" s="28">
        <f t="shared" si="422"/>
        <v>0</v>
      </c>
      <c r="H382" s="28">
        <f t="shared" si="422"/>
        <v>0</v>
      </c>
      <c r="I382" s="28">
        <f t="shared" si="422"/>
        <v>0</v>
      </c>
      <c r="J382" s="28">
        <f>K382+L382+M382</f>
        <v>0</v>
      </c>
      <c r="K382" s="18"/>
      <c r="L382" s="18"/>
      <c r="M382" s="20"/>
      <c r="N382" s="28">
        <f>O382+P382+Q382</f>
        <v>0</v>
      </c>
      <c r="O382" s="18"/>
      <c r="P382" s="18"/>
      <c r="Q382" s="20"/>
      <c r="R382" s="28">
        <f>S382+T382+U382</f>
        <v>0</v>
      </c>
      <c r="S382" s="18"/>
      <c r="T382" s="18"/>
      <c r="U382" s="20"/>
      <c r="V382" s="28">
        <f>W382+X382+Y382</f>
        <v>0</v>
      </c>
      <c r="W382" s="18"/>
      <c r="X382" s="18"/>
      <c r="Y382" s="20"/>
    </row>
    <row r="383" spans="1:25" s="142" customFormat="1" ht="13.5" hidden="1" x14ac:dyDescent="0.2">
      <c r="A383" s="36"/>
      <c r="B383" s="36"/>
      <c r="C383" s="36">
        <v>6600</v>
      </c>
      <c r="D383" s="36"/>
      <c r="E383" s="37" t="s">
        <v>41</v>
      </c>
      <c r="F383" s="38">
        <f t="shared" ref="F383:Y383" si="423">SUM(F384:F390)</f>
        <v>0</v>
      </c>
      <c r="G383" s="38">
        <f t="shared" si="423"/>
        <v>0</v>
      </c>
      <c r="H383" s="38">
        <f t="shared" si="423"/>
        <v>0</v>
      </c>
      <c r="I383" s="38">
        <f t="shared" si="423"/>
        <v>0</v>
      </c>
      <c r="J383" s="38">
        <f t="shared" si="423"/>
        <v>0</v>
      </c>
      <c r="K383" s="38">
        <f t="shared" si="423"/>
        <v>0</v>
      </c>
      <c r="L383" s="38">
        <f t="shared" si="423"/>
        <v>0</v>
      </c>
      <c r="M383" s="38">
        <f t="shared" si="423"/>
        <v>0</v>
      </c>
      <c r="N383" s="27">
        <f t="shared" si="423"/>
        <v>0</v>
      </c>
      <c r="O383" s="38">
        <f t="shared" si="423"/>
        <v>0</v>
      </c>
      <c r="P383" s="38">
        <f t="shared" si="423"/>
        <v>0</v>
      </c>
      <c r="Q383" s="38">
        <f t="shared" si="423"/>
        <v>0</v>
      </c>
      <c r="R383" s="27">
        <f t="shared" si="423"/>
        <v>0</v>
      </c>
      <c r="S383" s="38">
        <f t="shared" si="423"/>
        <v>0</v>
      </c>
      <c r="T383" s="38">
        <f t="shared" si="423"/>
        <v>0</v>
      </c>
      <c r="U383" s="38">
        <f t="shared" si="423"/>
        <v>0</v>
      </c>
      <c r="V383" s="27">
        <f t="shared" si="423"/>
        <v>0</v>
      </c>
      <c r="W383" s="38">
        <f t="shared" si="423"/>
        <v>0</v>
      </c>
      <c r="X383" s="38">
        <f t="shared" si="423"/>
        <v>0</v>
      </c>
      <c r="Y383" s="38">
        <f t="shared" si="423"/>
        <v>0</v>
      </c>
    </row>
    <row r="384" spans="1:25" s="7" customFormat="1" ht="25.5" hidden="1" x14ac:dyDescent="0.2">
      <c r="A384" s="15"/>
      <c r="B384" s="15"/>
      <c r="C384" s="15"/>
      <c r="D384" s="15">
        <v>6601</v>
      </c>
      <c r="E384" s="17" t="s">
        <v>140</v>
      </c>
      <c r="F384" s="28">
        <f t="shared" ref="F384:F390" si="424">G384+H384+I384</f>
        <v>0</v>
      </c>
      <c r="G384" s="28">
        <f t="shared" ref="G384:I390" si="425">K384+O384+S384+W384</f>
        <v>0</v>
      </c>
      <c r="H384" s="28">
        <f t="shared" si="425"/>
        <v>0</v>
      </c>
      <c r="I384" s="28">
        <f t="shared" si="425"/>
        <v>0</v>
      </c>
      <c r="J384" s="28">
        <f t="shared" ref="J384:J390" si="426">K384+L384+M384</f>
        <v>0</v>
      </c>
      <c r="K384" s="18"/>
      <c r="L384" s="18"/>
      <c r="M384" s="20"/>
      <c r="N384" s="28">
        <f t="shared" ref="N384:N390" si="427">O384+P384+Q384</f>
        <v>0</v>
      </c>
      <c r="O384" s="18"/>
      <c r="P384" s="18"/>
      <c r="Q384" s="20"/>
      <c r="R384" s="28">
        <f t="shared" ref="R384:R390" si="428">S384+T384+U384</f>
        <v>0</v>
      </c>
      <c r="S384" s="18"/>
      <c r="T384" s="18"/>
      <c r="U384" s="20"/>
      <c r="V384" s="28">
        <f t="shared" ref="V384:V390" si="429">W384+X384+Y384</f>
        <v>0</v>
      </c>
      <c r="W384" s="18"/>
      <c r="X384" s="18"/>
      <c r="Y384" s="20"/>
    </row>
    <row r="385" spans="1:25" s="7" customFormat="1" hidden="1" x14ac:dyDescent="0.2">
      <c r="A385" s="15"/>
      <c r="B385" s="15"/>
      <c r="C385" s="15"/>
      <c r="D385" s="15">
        <v>6603</v>
      </c>
      <c r="E385" s="17" t="s">
        <v>43</v>
      </c>
      <c r="F385" s="28">
        <f t="shared" si="424"/>
        <v>0</v>
      </c>
      <c r="G385" s="28">
        <f t="shared" si="425"/>
        <v>0</v>
      </c>
      <c r="H385" s="28">
        <f t="shared" si="425"/>
        <v>0</v>
      </c>
      <c r="I385" s="28">
        <f t="shared" si="425"/>
        <v>0</v>
      </c>
      <c r="J385" s="28">
        <f t="shared" si="426"/>
        <v>0</v>
      </c>
      <c r="K385" s="18"/>
      <c r="L385" s="18"/>
      <c r="M385" s="20"/>
      <c r="N385" s="28">
        <f t="shared" si="427"/>
        <v>0</v>
      </c>
      <c r="O385" s="18"/>
      <c r="P385" s="18"/>
      <c r="Q385" s="20"/>
      <c r="R385" s="28">
        <f t="shared" si="428"/>
        <v>0</v>
      </c>
      <c r="S385" s="18"/>
      <c r="T385" s="18"/>
      <c r="U385" s="20"/>
      <c r="V385" s="28">
        <f t="shared" si="429"/>
        <v>0</v>
      </c>
      <c r="W385" s="18"/>
      <c r="X385" s="18"/>
      <c r="Y385" s="20"/>
    </row>
    <row r="386" spans="1:25" s="7" customFormat="1" ht="25.5" hidden="1" x14ac:dyDescent="0.2">
      <c r="A386" s="15"/>
      <c r="B386" s="15"/>
      <c r="C386" s="15"/>
      <c r="D386" s="15">
        <v>6605</v>
      </c>
      <c r="E386" s="17" t="s">
        <v>141</v>
      </c>
      <c r="F386" s="28">
        <f t="shared" si="424"/>
        <v>0</v>
      </c>
      <c r="G386" s="28">
        <f t="shared" si="425"/>
        <v>0</v>
      </c>
      <c r="H386" s="28">
        <f t="shared" si="425"/>
        <v>0</v>
      </c>
      <c r="I386" s="28">
        <f t="shared" si="425"/>
        <v>0</v>
      </c>
      <c r="J386" s="28">
        <f t="shared" si="426"/>
        <v>0</v>
      </c>
      <c r="K386" s="18"/>
      <c r="L386" s="18"/>
      <c r="M386" s="20"/>
      <c r="N386" s="28">
        <f t="shared" si="427"/>
        <v>0</v>
      </c>
      <c r="O386" s="18"/>
      <c r="P386" s="18"/>
      <c r="Q386" s="20"/>
      <c r="R386" s="28">
        <f t="shared" si="428"/>
        <v>0</v>
      </c>
      <c r="S386" s="18"/>
      <c r="T386" s="18"/>
      <c r="U386" s="20"/>
      <c r="V386" s="28">
        <f t="shared" si="429"/>
        <v>0</v>
      </c>
      <c r="W386" s="18"/>
      <c r="X386" s="18"/>
      <c r="Y386" s="20"/>
    </row>
    <row r="387" spans="1:25" s="7" customFormat="1" hidden="1" x14ac:dyDescent="0.2">
      <c r="A387" s="15"/>
      <c r="B387" s="15"/>
      <c r="C387" s="15"/>
      <c r="D387" s="15">
        <v>6606</v>
      </c>
      <c r="E387" s="17" t="s">
        <v>142</v>
      </c>
      <c r="F387" s="28">
        <f t="shared" si="424"/>
        <v>0</v>
      </c>
      <c r="G387" s="28">
        <f t="shared" si="425"/>
        <v>0</v>
      </c>
      <c r="H387" s="28">
        <f t="shared" si="425"/>
        <v>0</v>
      </c>
      <c r="I387" s="28">
        <f t="shared" si="425"/>
        <v>0</v>
      </c>
      <c r="J387" s="28">
        <f t="shared" si="426"/>
        <v>0</v>
      </c>
      <c r="K387" s="18"/>
      <c r="L387" s="18"/>
      <c r="M387" s="20"/>
      <c r="N387" s="28">
        <f t="shared" si="427"/>
        <v>0</v>
      </c>
      <c r="O387" s="18"/>
      <c r="P387" s="18"/>
      <c r="Q387" s="20"/>
      <c r="R387" s="28">
        <f t="shared" si="428"/>
        <v>0</v>
      </c>
      <c r="S387" s="18"/>
      <c r="T387" s="18"/>
      <c r="U387" s="20"/>
      <c r="V387" s="28">
        <f t="shared" si="429"/>
        <v>0</v>
      </c>
      <c r="W387" s="18"/>
      <c r="X387" s="18"/>
      <c r="Y387" s="20"/>
    </row>
    <row r="388" spans="1:25" s="7" customFormat="1" hidden="1" x14ac:dyDescent="0.2">
      <c r="A388" s="15"/>
      <c r="B388" s="15"/>
      <c r="C388" s="15"/>
      <c r="D388" s="15">
        <v>6608</v>
      </c>
      <c r="E388" s="17" t="s">
        <v>143</v>
      </c>
      <c r="F388" s="28">
        <f t="shared" si="424"/>
        <v>0</v>
      </c>
      <c r="G388" s="28">
        <f t="shared" si="425"/>
        <v>0</v>
      </c>
      <c r="H388" s="28">
        <f t="shared" si="425"/>
        <v>0</v>
      </c>
      <c r="I388" s="28">
        <f t="shared" si="425"/>
        <v>0</v>
      </c>
      <c r="J388" s="28">
        <f t="shared" si="426"/>
        <v>0</v>
      </c>
      <c r="K388" s="18"/>
      <c r="L388" s="18"/>
      <c r="M388" s="20"/>
      <c r="N388" s="28">
        <f t="shared" si="427"/>
        <v>0</v>
      </c>
      <c r="O388" s="18"/>
      <c r="P388" s="18"/>
      <c r="Q388" s="20"/>
      <c r="R388" s="28">
        <f t="shared" si="428"/>
        <v>0</v>
      </c>
      <c r="S388" s="18"/>
      <c r="T388" s="18"/>
      <c r="U388" s="20"/>
      <c r="V388" s="28">
        <f t="shared" si="429"/>
        <v>0</v>
      </c>
      <c r="W388" s="18"/>
      <c r="X388" s="18"/>
      <c r="Y388" s="20"/>
    </row>
    <row r="389" spans="1:25" s="7" customFormat="1" hidden="1" x14ac:dyDescent="0.2">
      <c r="A389" s="15"/>
      <c r="B389" s="15"/>
      <c r="C389" s="15"/>
      <c r="D389" s="15">
        <v>6618</v>
      </c>
      <c r="E389" s="17" t="s">
        <v>44</v>
      </c>
      <c r="F389" s="28">
        <f t="shared" si="424"/>
        <v>0</v>
      </c>
      <c r="G389" s="28">
        <f t="shared" si="425"/>
        <v>0</v>
      </c>
      <c r="H389" s="28">
        <f t="shared" si="425"/>
        <v>0</v>
      </c>
      <c r="I389" s="28">
        <f t="shared" si="425"/>
        <v>0</v>
      </c>
      <c r="J389" s="28">
        <f t="shared" si="426"/>
        <v>0</v>
      </c>
      <c r="K389" s="18"/>
      <c r="L389" s="18"/>
      <c r="M389" s="20"/>
      <c r="N389" s="28">
        <f t="shared" si="427"/>
        <v>0</v>
      </c>
      <c r="O389" s="18"/>
      <c r="P389" s="18"/>
      <c r="Q389" s="20"/>
      <c r="R389" s="28">
        <f t="shared" si="428"/>
        <v>0</v>
      </c>
      <c r="S389" s="18"/>
      <c r="T389" s="18"/>
      <c r="U389" s="20"/>
      <c r="V389" s="28">
        <f t="shared" si="429"/>
        <v>0</v>
      </c>
      <c r="W389" s="18"/>
      <c r="X389" s="18"/>
      <c r="Y389" s="20"/>
    </row>
    <row r="390" spans="1:25" s="7" customFormat="1" hidden="1" x14ac:dyDescent="0.2">
      <c r="A390" s="15"/>
      <c r="B390" s="15"/>
      <c r="C390" s="15"/>
      <c r="D390" s="15">
        <v>6649</v>
      </c>
      <c r="E390" s="17" t="s">
        <v>86</v>
      </c>
      <c r="F390" s="28">
        <f t="shared" si="424"/>
        <v>0</v>
      </c>
      <c r="G390" s="28">
        <f t="shared" si="425"/>
        <v>0</v>
      </c>
      <c r="H390" s="28">
        <f t="shared" si="425"/>
        <v>0</v>
      </c>
      <c r="I390" s="28">
        <f t="shared" si="425"/>
        <v>0</v>
      </c>
      <c r="J390" s="28">
        <f t="shared" si="426"/>
        <v>0</v>
      </c>
      <c r="K390" s="18"/>
      <c r="L390" s="18"/>
      <c r="M390" s="20"/>
      <c r="N390" s="28">
        <f t="shared" si="427"/>
        <v>0</v>
      </c>
      <c r="O390" s="18"/>
      <c r="P390" s="18"/>
      <c r="Q390" s="20"/>
      <c r="R390" s="28">
        <f t="shared" si="428"/>
        <v>0</v>
      </c>
      <c r="S390" s="18"/>
      <c r="T390" s="18"/>
      <c r="U390" s="20"/>
      <c r="V390" s="28">
        <f t="shared" si="429"/>
        <v>0</v>
      </c>
      <c r="W390" s="18"/>
      <c r="X390" s="18"/>
      <c r="Y390" s="20"/>
    </row>
    <row r="391" spans="1:25" s="142" customFormat="1" ht="13.5" hidden="1" x14ac:dyDescent="0.2">
      <c r="A391" s="36"/>
      <c r="B391" s="36"/>
      <c r="C391" s="36">
        <v>6650</v>
      </c>
      <c r="D391" s="36"/>
      <c r="E391" s="37" t="s">
        <v>79</v>
      </c>
      <c r="F391" s="38">
        <f t="shared" ref="F391:Y391" si="430">SUM(F392:F400)</f>
        <v>0</v>
      </c>
      <c r="G391" s="38">
        <f t="shared" si="430"/>
        <v>0</v>
      </c>
      <c r="H391" s="38">
        <f t="shared" si="430"/>
        <v>0</v>
      </c>
      <c r="I391" s="38">
        <f t="shared" si="430"/>
        <v>0</v>
      </c>
      <c r="J391" s="38">
        <f t="shared" si="430"/>
        <v>0</v>
      </c>
      <c r="K391" s="38">
        <f t="shared" si="430"/>
        <v>0</v>
      </c>
      <c r="L391" s="38">
        <f t="shared" si="430"/>
        <v>0</v>
      </c>
      <c r="M391" s="38">
        <f t="shared" si="430"/>
        <v>0</v>
      </c>
      <c r="N391" s="27">
        <f t="shared" si="430"/>
        <v>0</v>
      </c>
      <c r="O391" s="38">
        <f t="shared" si="430"/>
        <v>0</v>
      </c>
      <c r="P391" s="38">
        <f t="shared" si="430"/>
        <v>0</v>
      </c>
      <c r="Q391" s="38">
        <f t="shared" si="430"/>
        <v>0</v>
      </c>
      <c r="R391" s="27">
        <f t="shared" si="430"/>
        <v>0</v>
      </c>
      <c r="S391" s="38">
        <f t="shared" si="430"/>
        <v>0</v>
      </c>
      <c r="T391" s="38">
        <f t="shared" si="430"/>
        <v>0</v>
      </c>
      <c r="U391" s="38">
        <f t="shared" si="430"/>
        <v>0</v>
      </c>
      <c r="V391" s="27">
        <f t="shared" si="430"/>
        <v>0</v>
      </c>
      <c r="W391" s="38">
        <f t="shared" si="430"/>
        <v>0</v>
      </c>
      <c r="X391" s="38">
        <f t="shared" si="430"/>
        <v>0</v>
      </c>
      <c r="Y391" s="38">
        <f t="shared" si="430"/>
        <v>0</v>
      </c>
    </row>
    <row r="392" spans="1:25" s="7" customFormat="1" hidden="1" x14ac:dyDescent="0.2">
      <c r="A392" s="15"/>
      <c r="B392" s="15"/>
      <c r="C392" s="15"/>
      <c r="D392" s="15">
        <v>6651</v>
      </c>
      <c r="E392" s="17" t="s">
        <v>144</v>
      </c>
      <c r="F392" s="28">
        <f t="shared" ref="F392:F400" si="431">G392+H392+I392</f>
        <v>0</v>
      </c>
      <c r="G392" s="28">
        <f t="shared" ref="G392:G400" si="432">K392+O392+S392+W392</f>
        <v>0</v>
      </c>
      <c r="H392" s="28">
        <f t="shared" ref="H392:H400" si="433">L392+P392+T392+X392</f>
        <v>0</v>
      </c>
      <c r="I392" s="28">
        <f t="shared" ref="I392:I400" si="434">M392+Q392+U392+Y392</f>
        <v>0</v>
      </c>
      <c r="J392" s="28">
        <f t="shared" ref="J392:J400" si="435">K392+L392+M392</f>
        <v>0</v>
      </c>
      <c r="K392" s="18"/>
      <c r="L392" s="18"/>
      <c r="M392" s="20"/>
      <c r="N392" s="28">
        <f t="shared" ref="N392:N400" si="436">O392+P392+Q392</f>
        <v>0</v>
      </c>
      <c r="O392" s="18"/>
      <c r="P392" s="18"/>
      <c r="Q392" s="20"/>
      <c r="R392" s="28">
        <f t="shared" ref="R392:R400" si="437">S392+T392+U392</f>
        <v>0</v>
      </c>
      <c r="S392" s="18"/>
      <c r="T392" s="18"/>
      <c r="U392" s="20"/>
      <c r="V392" s="28">
        <f t="shared" ref="V392:V400" si="438">W392+X392+Y392</f>
        <v>0</v>
      </c>
      <c r="W392" s="18"/>
      <c r="X392" s="18"/>
      <c r="Y392" s="20"/>
    </row>
    <row r="393" spans="1:25" s="7" customFormat="1" hidden="1" x14ac:dyDescent="0.2">
      <c r="A393" s="15"/>
      <c r="B393" s="15"/>
      <c r="C393" s="15"/>
      <c r="D393" s="15">
        <v>6652</v>
      </c>
      <c r="E393" s="17" t="s">
        <v>80</v>
      </c>
      <c r="F393" s="28">
        <f t="shared" si="431"/>
        <v>0</v>
      </c>
      <c r="G393" s="28">
        <f t="shared" si="432"/>
        <v>0</v>
      </c>
      <c r="H393" s="28">
        <f t="shared" si="433"/>
        <v>0</v>
      </c>
      <c r="I393" s="28">
        <f t="shared" si="434"/>
        <v>0</v>
      </c>
      <c r="J393" s="28">
        <f t="shared" si="435"/>
        <v>0</v>
      </c>
      <c r="K393" s="18"/>
      <c r="L393" s="18"/>
      <c r="M393" s="20"/>
      <c r="N393" s="28">
        <f t="shared" si="436"/>
        <v>0</v>
      </c>
      <c r="O393" s="18"/>
      <c r="P393" s="18"/>
      <c r="Q393" s="20"/>
      <c r="R393" s="28">
        <f t="shared" si="437"/>
        <v>0</v>
      </c>
      <c r="S393" s="18"/>
      <c r="T393" s="18"/>
      <c r="U393" s="20"/>
      <c r="V393" s="28">
        <f t="shared" si="438"/>
        <v>0</v>
      </c>
      <c r="W393" s="18"/>
      <c r="X393" s="18"/>
      <c r="Y393" s="20"/>
    </row>
    <row r="394" spans="1:25" s="7" customFormat="1" hidden="1" x14ac:dyDescent="0.2">
      <c r="A394" s="15"/>
      <c r="B394" s="15"/>
      <c r="C394" s="15"/>
      <c r="D394" s="15">
        <v>6653</v>
      </c>
      <c r="E394" s="17" t="s">
        <v>145</v>
      </c>
      <c r="F394" s="28">
        <f t="shared" si="431"/>
        <v>0</v>
      </c>
      <c r="G394" s="28">
        <f t="shared" si="432"/>
        <v>0</v>
      </c>
      <c r="H394" s="28">
        <f t="shared" si="433"/>
        <v>0</v>
      </c>
      <c r="I394" s="28">
        <f t="shared" si="434"/>
        <v>0</v>
      </c>
      <c r="J394" s="28">
        <f t="shared" si="435"/>
        <v>0</v>
      </c>
      <c r="K394" s="18"/>
      <c r="L394" s="18"/>
      <c r="M394" s="20"/>
      <c r="N394" s="28">
        <f t="shared" si="436"/>
        <v>0</v>
      </c>
      <c r="O394" s="18"/>
      <c r="P394" s="18"/>
      <c r="Q394" s="20"/>
      <c r="R394" s="28">
        <f t="shared" si="437"/>
        <v>0</v>
      </c>
      <c r="S394" s="18"/>
      <c r="T394" s="18"/>
      <c r="U394" s="20"/>
      <c r="V394" s="28">
        <f t="shared" si="438"/>
        <v>0</v>
      </c>
      <c r="W394" s="18"/>
      <c r="X394" s="18"/>
      <c r="Y394" s="20"/>
    </row>
    <row r="395" spans="1:25" s="7" customFormat="1" hidden="1" x14ac:dyDescent="0.2">
      <c r="A395" s="15"/>
      <c r="B395" s="15"/>
      <c r="C395" s="15"/>
      <c r="D395" s="15">
        <v>6654</v>
      </c>
      <c r="E395" s="17" t="s">
        <v>103</v>
      </c>
      <c r="F395" s="28">
        <f t="shared" si="431"/>
        <v>0</v>
      </c>
      <c r="G395" s="28">
        <f t="shared" si="432"/>
        <v>0</v>
      </c>
      <c r="H395" s="28">
        <f t="shared" si="433"/>
        <v>0</v>
      </c>
      <c r="I395" s="28">
        <f t="shared" si="434"/>
        <v>0</v>
      </c>
      <c r="J395" s="28">
        <f t="shared" si="435"/>
        <v>0</v>
      </c>
      <c r="K395" s="18"/>
      <c r="L395" s="18"/>
      <c r="M395" s="20"/>
      <c r="N395" s="28">
        <f t="shared" si="436"/>
        <v>0</v>
      </c>
      <c r="O395" s="18"/>
      <c r="P395" s="18"/>
      <c r="Q395" s="20"/>
      <c r="R395" s="28">
        <f t="shared" si="437"/>
        <v>0</v>
      </c>
      <c r="S395" s="18"/>
      <c r="T395" s="18"/>
      <c r="U395" s="20"/>
      <c r="V395" s="28">
        <f t="shared" si="438"/>
        <v>0</v>
      </c>
      <c r="W395" s="18"/>
      <c r="X395" s="18"/>
      <c r="Y395" s="20"/>
    </row>
    <row r="396" spans="1:25" s="7" customFormat="1" hidden="1" x14ac:dyDescent="0.2">
      <c r="A396" s="15"/>
      <c r="B396" s="15"/>
      <c r="C396" s="15"/>
      <c r="D396" s="15">
        <v>6655</v>
      </c>
      <c r="E396" s="17" t="s">
        <v>146</v>
      </c>
      <c r="F396" s="28">
        <f t="shared" si="431"/>
        <v>0</v>
      </c>
      <c r="G396" s="28">
        <f t="shared" si="432"/>
        <v>0</v>
      </c>
      <c r="H396" s="28">
        <f t="shared" si="433"/>
        <v>0</v>
      </c>
      <c r="I396" s="28">
        <f t="shared" si="434"/>
        <v>0</v>
      </c>
      <c r="J396" s="28">
        <f t="shared" si="435"/>
        <v>0</v>
      </c>
      <c r="K396" s="18"/>
      <c r="L396" s="18"/>
      <c r="M396" s="20"/>
      <c r="N396" s="28">
        <f t="shared" si="436"/>
        <v>0</v>
      </c>
      <c r="O396" s="18"/>
      <c r="P396" s="18"/>
      <c r="Q396" s="20"/>
      <c r="R396" s="28">
        <f t="shared" si="437"/>
        <v>0</v>
      </c>
      <c r="S396" s="18"/>
      <c r="T396" s="18"/>
      <c r="U396" s="20"/>
      <c r="V396" s="28">
        <f t="shared" si="438"/>
        <v>0</v>
      </c>
      <c r="W396" s="18"/>
      <c r="X396" s="18"/>
      <c r="Y396" s="20"/>
    </row>
    <row r="397" spans="1:25" s="7" customFormat="1" hidden="1" x14ac:dyDescent="0.2">
      <c r="A397" s="15"/>
      <c r="B397" s="15"/>
      <c r="C397" s="15"/>
      <c r="D397" s="15">
        <v>6656</v>
      </c>
      <c r="E397" s="17" t="s">
        <v>147</v>
      </c>
      <c r="F397" s="28">
        <f t="shared" si="431"/>
        <v>0</v>
      </c>
      <c r="G397" s="28">
        <f t="shared" si="432"/>
        <v>0</v>
      </c>
      <c r="H397" s="28">
        <f t="shared" si="433"/>
        <v>0</v>
      </c>
      <c r="I397" s="28">
        <f t="shared" si="434"/>
        <v>0</v>
      </c>
      <c r="J397" s="28">
        <f t="shared" si="435"/>
        <v>0</v>
      </c>
      <c r="K397" s="18"/>
      <c r="L397" s="18"/>
      <c r="M397" s="20"/>
      <c r="N397" s="28">
        <f t="shared" si="436"/>
        <v>0</v>
      </c>
      <c r="O397" s="18"/>
      <c r="P397" s="18"/>
      <c r="Q397" s="20"/>
      <c r="R397" s="28">
        <f t="shared" si="437"/>
        <v>0</v>
      </c>
      <c r="S397" s="18"/>
      <c r="T397" s="18"/>
      <c r="U397" s="20"/>
      <c r="V397" s="28">
        <f t="shared" si="438"/>
        <v>0</v>
      </c>
      <c r="W397" s="18"/>
      <c r="X397" s="18"/>
      <c r="Y397" s="20"/>
    </row>
    <row r="398" spans="1:25" s="7" customFormat="1" hidden="1" x14ac:dyDescent="0.2">
      <c r="A398" s="15"/>
      <c r="B398" s="15"/>
      <c r="C398" s="15"/>
      <c r="D398" s="15">
        <v>6657</v>
      </c>
      <c r="E398" s="17" t="s">
        <v>98</v>
      </c>
      <c r="F398" s="28">
        <f t="shared" si="431"/>
        <v>0</v>
      </c>
      <c r="G398" s="28">
        <f t="shared" si="432"/>
        <v>0</v>
      </c>
      <c r="H398" s="28">
        <f t="shared" si="433"/>
        <v>0</v>
      </c>
      <c r="I398" s="28">
        <f t="shared" si="434"/>
        <v>0</v>
      </c>
      <c r="J398" s="28">
        <f t="shared" si="435"/>
        <v>0</v>
      </c>
      <c r="K398" s="18"/>
      <c r="L398" s="18"/>
      <c r="M398" s="20"/>
      <c r="N398" s="28">
        <f t="shared" si="436"/>
        <v>0</v>
      </c>
      <c r="O398" s="18"/>
      <c r="P398" s="18"/>
      <c r="Q398" s="20"/>
      <c r="R398" s="28">
        <f t="shared" si="437"/>
        <v>0</v>
      </c>
      <c r="S398" s="18"/>
      <c r="T398" s="18"/>
      <c r="U398" s="20"/>
      <c r="V398" s="28">
        <f t="shared" si="438"/>
        <v>0</v>
      </c>
      <c r="W398" s="18"/>
      <c r="X398" s="18"/>
      <c r="Y398" s="20"/>
    </row>
    <row r="399" spans="1:25" s="7" customFormat="1" hidden="1" x14ac:dyDescent="0.2">
      <c r="A399" s="15"/>
      <c r="B399" s="15"/>
      <c r="C399" s="15"/>
      <c r="D399" s="15">
        <v>6658</v>
      </c>
      <c r="E399" s="17" t="s">
        <v>99</v>
      </c>
      <c r="F399" s="28">
        <f t="shared" si="431"/>
        <v>0</v>
      </c>
      <c r="G399" s="28">
        <f t="shared" si="432"/>
        <v>0</v>
      </c>
      <c r="H399" s="28">
        <f t="shared" si="433"/>
        <v>0</v>
      </c>
      <c r="I399" s="28">
        <f t="shared" si="434"/>
        <v>0</v>
      </c>
      <c r="J399" s="28">
        <f t="shared" si="435"/>
        <v>0</v>
      </c>
      <c r="K399" s="18"/>
      <c r="L399" s="18"/>
      <c r="M399" s="20"/>
      <c r="N399" s="28">
        <f t="shared" si="436"/>
        <v>0</v>
      </c>
      <c r="O399" s="18"/>
      <c r="P399" s="18"/>
      <c r="Q399" s="20"/>
      <c r="R399" s="28">
        <f t="shared" si="437"/>
        <v>0</v>
      </c>
      <c r="S399" s="18"/>
      <c r="T399" s="18"/>
      <c r="U399" s="20"/>
      <c r="V399" s="28">
        <f t="shared" si="438"/>
        <v>0</v>
      </c>
      <c r="W399" s="18"/>
      <c r="X399" s="18"/>
      <c r="Y399" s="20"/>
    </row>
    <row r="400" spans="1:25" s="7" customFormat="1" hidden="1" x14ac:dyDescent="0.2">
      <c r="A400" s="15"/>
      <c r="B400" s="15"/>
      <c r="C400" s="15"/>
      <c r="D400" s="15">
        <v>6699</v>
      </c>
      <c r="E400" s="17" t="s">
        <v>100</v>
      </c>
      <c r="F400" s="28">
        <f t="shared" si="431"/>
        <v>0</v>
      </c>
      <c r="G400" s="28">
        <f t="shared" si="432"/>
        <v>0</v>
      </c>
      <c r="H400" s="28">
        <f t="shared" si="433"/>
        <v>0</v>
      </c>
      <c r="I400" s="28">
        <f t="shared" si="434"/>
        <v>0</v>
      </c>
      <c r="J400" s="28">
        <f t="shared" si="435"/>
        <v>0</v>
      </c>
      <c r="K400" s="18"/>
      <c r="L400" s="18"/>
      <c r="M400" s="20"/>
      <c r="N400" s="28">
        <f t="shared" si="436"/>
        <v>0</v>
      </c>
      <c r="O400" s="18"/>
      <c r="P400" s="18"/>
      <c r="Q400" s="20"/>
      <c r="R400" s="28">
        <f t="shared" si="437"/>
        <v>0</v>
      </c>
      <c r="S400" s="18"/>
      <c r="T400" s="18"/>
      <c r="U400" s="20"/>
      <c r="V400" s="28">
        <f t="shared" si="438"/>
        <v>0</v>
      </c>
      <c r="W400" s="18"/>
      <c r="X400" s="18"/>
      <c r="Y400" s="20"/>
    </row>
    <row r="401" spans="1:25" s="142" customFormat="1" ht="13.5" hidden="1" x14ac:dyDescent="0.2">
      <c r="A401" s="36"/>
      <c r="B401" s="36"/>
      <c r="C401" s="36">
        <v>6700</v>
      </c>
      <c r="D401" s="36"/>
      <c r="E401" s="37" t="s">
        <v>45</v>
      </c>
      <c r="F401" s="38">
        <f t="shared" ref="F401:Y401" si="439">SUM(F402:F406)</f>
        <v>0</v>
      </c>
      <c r="G401" s="38">
        <f t="shared" si="439"/>
        <v>0</v>
      </c>
      <c r="H401" s="38">
        <f t="shared" si="439"/>
        <v>0</v>
      </c>
      <c r="I401" s="38">
        <f t="shared" si="439"/>
        <v>0</v>
      </c>
      <c r="J401" s="38">
        <f t="shared" si="439"/>
        <v>0</v>
      </c>
      <c r="K401" s="38">
        <f t="shared" si="439"/>
        <v>0</v>
      </c>
      <c r="L401" s="38">
        <f t="shared" si="439"/>
        <v>0</v>
      </c>
      <c r="M401" s="38">
        <f t="shared" si="439"/>
        <v>0</v>
      </c>
      <c r="N401" s="27">
        <f t="shared" si="439"/>
        <v>0</v>
      </c>
      <c r="O401" s="38">
        <f t="shared" si="439"/>
        <v>0</v>
      </c>
      <c r="P401" s="38">
        <f t="shared" si="439"/>
        <v>0</v>
      </c>
      <c r="Q401" s="38">
        <f t="shared" si="439"/>
        <v>0</v>
      </c>
      <c r="R401" s="27">
        <f t="shared" si="439"/>
        <v>0</v>
      </c>
      <c r="S401" s="38">
        <f t="shared" si="439"/>
        <v>0</v>
      </c>
      <c r="T401" s="38">
        <f t="shared" si="439"/>
        <v>0</v>
      </c>
      <c r="U401" s="38">
        <f t="shared" si="439"/>
        <v>0</v>
      </c>
      <c r="V401" s="27">
        <f t="shared" si="439"/>
        <v>0</v>
      </c>
      <c r="W401" s="38">
        <f t="shared" si="439"/>
        <v>0</v>
      </c>
      <c r="X401" s="38">
        <f t="shared" si="439"/>
        <v>0</v>
      </c>
      <c r="Y401" s="38">
        <f t="shared" si="439"/>
        <v>0</v>
      </c>
    </row>
    <row r="402" spans="1:25" s="7" customFormat="1" hidden="1" x14ac:dyDescent="0.2">
      <c r="A402" s="15"/>
      <c r="B402" s="15"/>
      <c r="C402" s="15"/>
      <c r="D402" s="15">
        <v>6701</v>
      </c>
      <c r="E402" s="17" t="s">
        <v>102</v>
      </c>
      <c r="F402" s="28">
        <f>G402+H402+I402</f>
        <v>0</v>
      </c>
      <c r="G402" s="28">
        <f t="shared" ref="G402:I406" si="440">K402+O402+S402+W402</f>
        <v>0</v>
      </c>
      <c r="H402" s="28">
        <f t="shared" si="440"/>
        <v>0</v>
      </c>
      <c r="I402" s="28">
        <f t="shared" si="440"/>
        <v>0</v>
      </c>
      <c r="J402" s="28">
        <f>K402+L402+M402</f>
        <v>0</v>
      </c>
      <c r="K402" s="18"/>
      <c r="L402" s="18"/>
      <c r="M402" s="20"/>
      <c r="N402" s="28">
        <f>O402+P402+Q402</f>
        <v>0</v>
      </c>
      <c r="O402" s="18"/>
      <c r="P402" s="18"/>
      <c r="Q402" s="20"/>
      <c r="R402" s="28">
        <f>S402+T402+U402</f>
        <v>0</v>
      </c>
      <c r="S402" s="18"/>
      <c r="T402" s="18"/>
      <c r="U402" s="20"/>
      <c r="V402" s="28">
        <f>W402+X402+Y402</f>
        <v>0</v>
      </c>
      <c r="W402" s="18"/>
      <c r="X402" s="18"/>
      <c r="Y402" s="20"/>
    </row>
    <row r="403" spans="1:25" s="7" customFormat="1" hidden="1" x14ac:dyDescent="0.2">
      <c r="A403" s="15"/>
      <c r="B403" s="15"/>
      <c r="C403" s="15"/>
      <c r="D403" s="15">
        <v>6702</v>
      </c>
      <c r="E403" s="17" t="s">
        <v>46</v>
      </c>
      <c r="F403" s="28">
        <f>G403+H403+I403</f>
        <v>0</v>
      </c>
      <c r="G403" s="28">
        <f t="shared" si="440"/>
        <v>0</v>
      </c>
      <c r="H403" s="28">
        <f t="shared" si="440"/>
        <v>0</v>
      </c>
      <c r="I403" s="28">
        <f t="shared" si="440"/>
        <v>0</v>
      </c>
      <c r="J403" s="28">
        <f>K403+L403+M403</f>
        <v>0</v>
      </c>
      <c r="K403" s="18"/>
      <c r="L403" s="18"/>
      <c r="M403" s="20"/>
      <c r="N403" s="28">
        <f>O403+P403+Q403</f>
        <v>0</v>
      </c>
      <c r="O403" s="18"/>
      <c r="P403" s="18"/>
      <c r="Q403" s="20"/>
      <c r="R403" s="28">
        <f>S403+T403+U403</f>
        <v>0</v>
      </c>
      <c r="S403" s="18"/>
      <c r="T403" s="18"/>
      <c r="U403" s="20"/>
      <c r="V403" s="28">
        <f>W403+X403+Y403</f>
        <v>0</v>
      </c>
      <c r="W403" s="18"/>
      <c r="X403" s="18"/>
      <c r="Y403" s="20"/>
    </row>
    <row r="404" spans="1:25" s="7" customFormat="1" hidden="1" x14ac:dyDescent="0.2">
      <c r="A404" s="15"/>
      <c r="B404" s="15"/>
      <c r="C404" s="15"/>
      <c r="D404" s="15">
        <v>6703</v>
      </c>
      <c r="E404" s="17" t="s">
        <v>103</v>
      </c>
      <c r="F404" s="28">
        <f>G404+H404+I404</f>
        <v>0</v>
      </c>
      <c r="G404" s="28">
        <f t="shared" si="440"/>
        <v>0</v>
      </c>
      <c r="H404" s="28">
        <f t="shared" si="440"/>
        <v>0</v>
      </c>
      <c r="I404" s="28">
        <f t="shared" si="440"/>
        <v>0</v>
      </c>
      <c r="J404" s="28">
        <f>K404+L404+M404</f>
        <v>0</v>
      </c>
      <c r="K404" s="18"/>
      <c r="L404" s="18"/>
      <c r="M404" s="20"/>
      <c r="N404" s="28">
        <f>O404+P404+Q404</f>
        <v>0</v>
      </c>
      <c r="O404" s="18"/>
      <c r="P404" s="18"/>
      <c r="Q404" s="20"/>
      <c r="R404" s="28">
        <f>S404+T404+U404</f>
        <v>0</v>
      </c>
      <c r="S404" s="18"/>
      <c r="T404" s="18"/>
      <c r="U404" s="20"/>
      <c r="V404" s="28">
        <f>W404+X404+Y404</f>
        <v>0</v>
      </c>
      <c r="W404" s="18"/>
      <c r="X404" s="18"/>
      <c r="Y404" s="20"/>
    </row>
    <row r="405" spans="1:25" s="7" customFormat="1" hidden="1" x14ac:dyDescent="0.2">
      <c r="A405" s="15"/>
      <c r="B405" s="15"/>
      <c r="C405" s="15"/>
      <c r="D405" s="15">
        <v>6704</v>
      </c>
      <c r="E405" s="17" t="s">
        <v>47</v>
      </c>
      <c r="F405" s="28">
        <f>G405+H405+I405</f>
        <v>0</v>
      </c>
      <c r="G405" s="28">
        <f t="shared" si="440"/>
        <v>0</v>
      </c>
      <c r="H405" s="28">
        <f t="shared" si="440"/>
        <v>0</v>
      </c>
      <c r="I405" s="28">
        <f t="shared" si="440"/>
        <v>0</v>
      </c>
      <c r="J405" s="28">
        <f>K405+L405+M405</f>
        <v>0</v>
      </c>
      <c r="K405" s="18"/>
      <c r="L405" s="18"/>
      <c r="M405" s="20"/>
      <c r="N405" s="28">
        <f>O405+P405+Q405</f>
        <v>0</v>
      </c>
      <c r="O405" s="18"/>
      <c r="P405" s="18"/>
      <c r="Q405" s="20"/>
      <c r="R405" s="28">
        <f>S405+T405+U405</f>
        <v>0</v>
      </c>
      <c r="S405" s="18"/>
      <c r="T405" s="18"/>
      <c r="U405" s="20"/>
      <c r="V405" s="28">
        <f>W405+X405+Y405</f>
        <v>0</v>
      </c>
      <c r="W405" s="18"/>
      <c r="X405" s="18"/>
      <c r="Y405" s="20"/>
    </row>
    <row r="406" spans="1:25" s="7" customFormat="1" hidden="1" x14ac:dyDescent="0.2">
      <c r="A406" s="15"/>
      <c r="B406" s="15"/>
      <c r="C406" s="15"/>
      <c r="D406" s="15">
        <v>6749</v>
      </c>
      <c r="E406" s="17" t="s">
        <v>25</v>
      </c>
      <c r="F406" s="28">
        <f>G406+H406+I406</f>
        <v>0</v>
      </c>
      <c r="G406" s="28">
        <f t="shared" si="440"/>
        <v>0</v>
      </c>
      <c r="H406" s="28">
        <f t="shared" si="440"/>
        <v>0</v>
      </c>
      <c r="I406" s="28">
        <f t="shared" si="440"/>
        <v>0</v>
      </c>
      <c r="J406" s="28">
        <f>K406+L406+M406</f>
        <v>0</v>
      </c>
      <c r="K406" s="18"/>
      <c r="L406" s="18"/>
      <c r="M406" s="20"/>
      <c r="N406" s="28">
        <f>O406+P406+Q406</f>
        <v>0</v>
      </c>
      <c r="O406" s="18"/>
      <c r="P406" s="18"/>
      <c r="Q406" s="20"/>
      <c r="R406" s="28">
        <f>S406+T406+U406</f>
        <v>0</v>
      </c>
      <c r="S406" s="18"/>
      <c r="T406" s="18"/>
      <c r="U406" s="20"/>
      <c r="V406" s="28">
        <f>W406+X406+Y406</f>
        <v>0</v>
      </c>
      <c r="W406" s="18"/>
      <c r="X406" s="18"/>
      <c r="Y406" s="20"/>
    </row>
    <row r="407" spans="1:25" s="142" customFormat="1" ht="13.5" hidden="1" x14ac:dyDescent="0.2">
      <c r="A407" s="36"/>
      <c r="B407" s="36"/>
      <c r="C407" s="36">
        <v>6750</v>
      </c>
      <c r="D407" s="36"/>
      <c r="E407" s="37" t="s">
        <v>48</v>
      </c>
      <c r="F407" s="38">
        <f t="shared" ref="F407:Y407" si="441">SUM(F408:F416)</f>
        <v>0</v>
      </c>
      <c r="G407" s="38">
        <f t="shared" si="441"/>
        <v>0</v>
      </c>
      <c r="H407" s="38">
        <f t="shared" si="441"/>
        <v>0</v>
      </c>
      <c r="I407" s="38">
        <f t="shared" si="441"/>
        <v>0</v>
      </c>
      <c r="J407" s="38">
        <f t="shared" si="441"/>
        <v>0</v>
      </c>
      <c r="K407" s="38">
        <f t="shared" si="441"/>
        <v>0</v>
      </c>
      <c r="L407" s="38">
        <f t="shared" si="441"/>
        <v>0</v>
      </c>
      <c r="M407" s="38">
        <f t="shared" si="441"/>
        <v>0</v>
      </c>
      <c r="N407" s="27">
        <f t="shared" si="441"/>
        <v>0</v>
      </c>
      <c r="O407" s="38">
        <f t="shared" si="441"/>
        <v>0</v>
      </c>
      <c r="P407" s="38">
        <f t="shared" si="441"/>
        <v>0</v>
      </c>
      <c r="Q407" s="38">
        <f t="shared" si="441"/>
        <v>0</v>
      </c>
      <c r="R407" s="27">
        <f t="shared" si="441"/>
        <v>0</v>
      </c>
      <c r="S407" s="38">
        <f t="shared" si="441"/>
        <v>0</v>
      </c>
      <c r="T407" s="38">
        <f t="shared" si="441"/>
        <v>0</v>
      </c>
      <c r="U407" s="38">
        <f t="shared" si="441"/>
        <v>0</v>
      </c>
      <c r="V407" s="27">
        <f t="shared" si="441"/>
        <v>0</v>
      </c>
      <c r="W407" s="38">
        <f t="shared" si="441"/>
        <v>0</v>
      </c>
      <c r="X407" s="38">
        <f t="shared" si="441"/>
        <v>0</v>
      </c>
      <c r="Y407" s="38">
        <f t="shared" si="441"/>
        <v>0</v>
      </c>
    </row>
    <row r="408" spans="1:25" s="7" customFormat="1" hidden="1" x14ac:dyDescent="0.2">
      <c r="A408" s="15"/>
      <c r="B408" s="15"/>
      <c r="C408" s="15"/>
      <c r="D408" s="15">
        <v>6751</v>
      </c>
      <c r="E408" s="17" t="s">
        <v>49</v>
      </c>
      <c r="F408" s="28">
        <f t="shared" ref="F408:F416" si="442">G408+H408+I408</f>
        <v>0</v>
      </c>
      <c r="G408" s="28">
        <f t="shared" ref="G408:G416" si="443">K408+O408+S408+W408</f>
        <v>0</v>
      </c>
      <c r="H408" s="28">
        <f t="shared" ref="H408:H416" si="444">L408+P408+T408+X408</f>
        <v>0</v>
      </c>
      <c r="I408" s="28">
        <f t="shared" ref="I408:I416" si="445">M408+Q408+U408+Y408</f>
        <v>0</v>
      </c>
      <c r="J408" s="28">
        <f t="shared" ref="J408:J416" si="446">K408+L408+M408</f>
        <v>0</v>
      </c>
      <c r="K408" s="18"/>
      <c r="L408" s="18"/>
      <c r="M408" s="20"/>
      <c r="N408" s="28">
        <f t="shared" ref="N408:N416" si="447">O408+P408+Q408</f>
        <v>0</v>
      </c>
      <c r="O408" s="18"/>
      <c r="P408" s="18"/>
      <c r="Q408" s="20"/>
      <c r="R408" s="28">
        <f t="shared" ref="R408:R416" si="448">S408+T408+U408</f>
        <v>0</v>
      </c>
      <c r="S408" s="18"/>
      <c r="T408" s="18"/>
      <c r="U408" s="20"/>
      <c r="V408" s="28">
        <f t="shared" ref="V408:V416" si="449">W408+X408+Y408</f>
        <v>0</v>
      </c>
      <c r="W408" s="18"/>
      <c r="X408" s="18"/>
      <c r="Y408" s="20"/>
    </row>
    <row r="409" spans="1:25" s="7" customFormat="1" hidden="1" x14ac:dyDescent="0.2">
      <c r="A409" s="15"/>
      <c r="B409" s="15"/>
      <c r="C409" s="15"/>
      <c r="D409" s="15">
        <v>6752</v>
      </c>
      <c r="E409" s="17" t="s">
        <v>148</v>
      </c>
      <c r="F409" s="28">
        <f t="shared" si="442"/>
        <v>0</v>
      </c>
      <c r="G409" s="28">
        <f t="shared" si="443"/>
        <v>0</v>
      </c>
      <c r="H409" s="28">
        <f t="shared" si="444"/>
        <v>0</v>
      </c>
      <c r="I409" s="28">
        <f t="shared" si="445"/>
        <v>0</v>
      </c>
      <c r="J409" s="28">
        <f t="shared" si="446"/>
        <v>0</v>
      </c>
      <c r="K409" s="18"/>
      <c r="L409" s="18"/>
      <c r="M409" s="20"/>
      <c r="N409" s="28">
        <f t="shared" si="447"/>
        <v>0</v>
      </c>
      <c r="O409" s="18"/>
      <c r="P409" s="18"/>
      <c r="Q409" s="20"/>
      <c r="R409" s="28">
        <f t="shared" si="448"/>
        <v>0</v>
      </c>
      <c r="S409" s="18"/>
      <c r="T409" s="18"/>
      <c r="U409" s="20"/>
      <c r="V409" s="28">
        <f t="shared" si="449"/>
        <v>0</v>
      </c>
      <c r="W409" s="18"/>
      <c r="X409" s="18"/>
      <c r="Y409" s="20"/>
    </row>
    <row r="410" spans="1:25" s="7" customFormat="1" hidden="1" x14ac:dyDescent="0.2">
      <c r="A410" s="15"/>
      <c r="B410" s="15"/>
      <c r="C410" s="15"/>
      <c r="D410" s="15">
        <v>6754</v>
      </c>
      <c r="E410" s="17" t="s">
        <v>149</v>
      </c>
      <c r="F410" s="28">
        <f t="shared" si="442"/>
        <v>0</v>
      </c>
      <c r="G410" s="28">
        <f t="shared" si="443"/>
        <v>0</v>
      </c>
      <c r="H410" s="28">
        <f t="shared" si="444"/>
        <v>0</v>
      </c>
      <c r="I410" s="28">
        <f t="shared" si="445"/>
        <v>0</v>
      </c>
      <c r="J410" s="28">
        <f t="shared" si="446"/>
        <v>0</v>
      </c>
      <c r="K410" s="18"/>
      <c r="L410" s="18"/>
      <c r="M410" s="20"/>
      <c r="N410" s="28">
        <f t="shared" si="447"/>
        <v>0</v>
      </c>
      <c r="O410" s="18"/>
      <c r="P410" s="18"/>
      <c r="Q410" s="20"/>
      <c r="R410" s="28">
        <f t="shared" si="448"/>
        <v>0</v>
      </c>
      <c r="S410" s="18"/>
      <c r="T410" s="18"/>
      <c r="U410" s="20"/>
      <c r="V410" s="28">
        <f t="shared" si="449"/>
        <v>0</v>
      </c>
      <c r="W410" s="18"/>
      <c r="X410" s="18"/>
      <c r="Y410" s="20"/>
    </row>
    <row r="411" spans="1:25" s="7" customFormat="1" hidden="1" x14ac:dyDescent="0.2">
      <c r="A411" s="15"/>
      <c r="B411" s="15"/>
      <c r="C411" s="15"/>
      <c r="D411" s="15">
        <v>6755</v>
      </c>
      <c r="E411" s="17" t="s">
        <v>150</v>
      </c>
      <c r="F411" s="28">
        <f t="shared" si="442"/>
        <v>0</v>
      </c>
      <c r="G411" s="28">
        <f t="shared" si="443"/>
        <v>0</v>
      </c>
      <c r="H411" s="28">
        <f t="shared" si="444"/>
        <v>0</v>
      </c>
      <c r="I411" s="28">
        <f t="shared" si="445"/>
        <v>0</v>
      </c>
      <c r="J411" s="28">
        <f t="shared" si="446"/>
        <v>0</v>
      </c>
      <c r="K411" s="18"/>
      <c r="L411" s="18"/>
      <c r="M411" s="20"/>
      <c r="N411" s="28">
        <f t="shared" si="447"/>
        <v>0</v>
      </c>
      <c r="O411" s="18"/>
      <c r="P411" s="18"/>
      <c r="Q411" s="20"/>
      <c r="R411" s="28">
        <f t="shared" si="448"/>
        <v>0</v>
      </c>
      <c r="S411" s="18"/>
      <c r="T411" s="18"/>
      <c r="U411" s="20"/>
      <c r="V411" s="28">
        <f t="shared" si="449"/>
        <v>0</v>
      </c>
      <c r="W411" s="18"/>
      <c r="X411" s="18"/>
      <c r="Y411" s="20"/>
    </row>
    <row r="412" spans="1:25" s="7" customFormat="1" hidden="1" x14ac:dyDescent="0.2">
      <c r="A412" s="15"/>
      <c r="B412" s="15"/>
      <c r="C412" s="15"/>
      <c r="D412" s="15">
        <v>6756</v>
      </c>
      <c r="E412" s="17" t="s">
        <v>151</v>
      </c>
      <c r="F412" s="28">
        <f t="shared" si="442"/>
        <v>0</v>
      </c>
      <c r="G412" s="28">
        <f t="shared" si="443"/>
        <v>0</v>
      </c>
      <c r="H412" s="28">
        <f t="shared" si="444"/>
        <v>0</v>
      </c>
      <c r="I412" s="28">
        <f t="shared" si="445"/>
        <v>0</v>
      </c>
      <c r="J412" s="28">
        <f t="shared" si="446"/>
        <v>0</v>
      </c>
      <c r="K412" s="18"/>
      <c r="L412" s="18"/>
      <c r="M412" s="20"/>
      <c r="N412" s="28">
        <f t="shared" si="447"/>
        <v>0</v>
      </c>
      <c r="O412" s="18"/>
      <c r="P412" s="18"/>
      <c r="Q412" s="20"/>
      <c r="R412" s="28">
        <f t="shared" si="448"/>
        <v>0</v>
      </c>
      <c r="S412" s="18"/>
      <c r="T412" s="18"/>
      <c r="U412" s="20"/>
      <c r="V412" s="28">
        <f t="shared" si="449"/>
        <v>0</v>
      </c>
      <c r="W412" s="18"/>
      <c r="X412" s="18"/>
      <c r="Y412" s="20"/>
    </row>
    <row r="413" spans="1:25" s="7" customFormat="1" hidden="1" x14ac:dyDescent="0.2">
      <c r="A413" s="15"/>
      <c r="B413" s="15"/>
      <c r="C413" s="15"/>
      <c r="D413" s="15">
        <v>6757</v>
      </c>
      <c r="E413" s="17" t="s">
        <v>50</v>
      </c>
      <c r="F413" s="28">
        <f t="shared" si="442"/>
        <v>0</v>
      </c>
      <c r="G413" s="28">
        <f t="shared" si="443"/>
        <v>0</v>
      </c>
      <c r="H413" s="28">
        <f t="shared" si="444"/>
        <v>0</v>
      </c>
      <c r="I413" s="28">
        <f t="shared" si="445"/>
        <v>0</v>
      </c>
      <c r="J413" s="28">
        <f t="shared" si="446"/>
        <v>0</v>
      </c>
      <c r="K413" s="18"/>
      <c r="L413" s="18"/>
      <c r="M413" s="20"/>
      <c r="N413" s="28">
        <f t="shared" si="447"/>
        <v>0</v>
      </c>
      <c r="O413" s="18"/>
      <c r="P413" s="18"/>
      <c r="Q413" s="20"/>
      <c r="R413" s="28">
        <f t="shared" si="448"/>
        <v>0</v>
      </c>
      <c r="S413" s="18"/>
      <c r="T413" s="18"/>
      <c r="U413" s="20"/>
      <c r="V413" s="28">
        <f t="shared" si="449"/>
        <v>0</v>
      </c>
      <c r="W413" s="18"/>
      <c r="X413" s="18"/>
      <c r="Y413" s="20"/>
    </row>
    <row r="414" spans="1:25" s="7" customFormat="1" hidden="1" x14ac:dyDescent="0.2">
      <c r="A414" s="15"/>
      <c r="B414" s="15"/>
      <c r="C414" s="15"/>
      <c r="D414" s="15">
        <v>6758</v>
      </c>
      <c r="E414" s="17" t="s">
        <v>152</v>
      </c>
      <c r="F414" s="28">
        <f t="shared" si="442"/>
        <v>0</v>
      </c>
      <c r="G414" s="28">
        <f t="shared" si="443"/>
        <v>0</v>
      </c>
      <c r="H414" s="28">
        <f t="shared" si="444"/>
        <v>0</v>
      </c>
      <c r="I414" s="28">
        <f t="shared" si="445"/>
        <v>0</v>
      </c>
      <c r="J414" s="28">
        <f t="shared" si="446"/>
        <v>0</v>
      </c>
      <c r="K414" s="18"/>
      <c r="L414" s="18"/>
      <c r="M414" s="20"/>
      <c r="N414" s="28">
        <f t="shared" si="447"/>
        <v>0</v>
      </c>
      <c r="O414" s="18"/>
      <c r="P414" s="18"/>
      <c r="Q414" s="20"/>
      <c r="R414" s="28">
        <f t="shared" si="448"/>
        <v>0</v>
      </c>
      <c r="S414" s="18"/>
      <c r="T414" s="18"/>
      <c r="U414" s="20"/>
      <c r="V414" s="28">
        <f t="shared" si="449"/>
        <v>0</v>
      </c>
      <c r="W414" s="18"/>
      <c r="X414" s="18"/>
      <c r="Y414" s="20"/>
    </row>
    <row r="415" spans="1:25" s="7" customFormat="1" hidden="1" x14ac:dyDescent="0.2">
      <c r="A415" s="15"/>
      <c r="B415" s="15"/>
      <c r="C415" s="15"/>
      <c r="D415" s="15">
        <v>6761</v>
      </c>
      <c r="E415" s="17" t="s">
        <v>147</v>
      </c>
      <c r="F415" s="28">
        <f t="shared" si="442"/>
        <v>0</v>
      </c>
      <c r="G415" s="28">
        <f t="shared" si="443"/>
        <v>0</v>
      </c>
      <c r="H415" s="28">
        <f t="shared" si="444"/>
        <v>0</v>
      </c>
      <c r="I415" s="28">
        <f t="shared" si="445"/>
        <v>0</v>
      </c>
      <c r="J415" s="28">
        <f t="shared" si="446"/>
        <v>0</v>
      </c>
      <c r="K415" s="18"/>
      <c r="L415" s="18"/>
      <c r="M415" s="20"/>
      <c r="N415" s="28">
        <f t="shared" si="447"/>
        <v>0</v>
      </c>
      <c r="O415" s="18"/>
      <c r="P415" s="18"/>
      <c r="Q415" s="20"/>
      <c r="R415" s="28">
        <f t="shared" si="448"/>
        <v>0</v>
      </c>
      <c r="S415" s="18"/>
      <c r="T415" s="18"/>
      <c r="U415" s="20"/>
      <c r="V415" s="28">
        <f t="shared" si="449"/>
        <v>0</v>
      </c>
      <c r="W415" s="18"/>
      <c r="X415" s="18"/>
      <c r="Y415" s="20"/>
    </row>
    <row r="416" spans="1:25" s="7" customFormat="1" hidden="1" x14ac:dyDescent="0.2">
      <c r="A416" s="15"/>
      <c r="B416" s="15"/>
      <c r="C416" s="15"/>
      <c r="D416" s="15">
        <v>6799</v>
      </c>
      <c r="E416" s="17" t="s">
        <v>81</v>
      </c>
      <c r="F416" s="28">
        <f t="shared" si="442"/>
        <v>0</v>
      </c>
      <c r="G416" s="28">
        <f t="shared" si="443"/>
        <v>0</v>
      </c>
      <c r="H416" s="28">
        <f t="shared" si="444"/>
        <v>0</v>
      </c>
      <c r="I416" s="28">
        <f t="shared" si="445"/>
        <v>0</v>
      </c>
      <c r="J416" s="28">
        <f t="shared" si="446"/>
        <v>0</v>
      </c>
      <c r="K416" s="18"/>
      <c r="L416" s="18"/>
      <c r="M416" s="20"/>
      <c r="N416" s="28">
        <f t="shared" si="447"/>
        <v>0</v>
      </c>
      <c r="O416" s="18"/>
      <c r="P416" s="18"/>
      <c r="Q416" s="20"/>
      <c r="R416" s="28">
        <f t="shared" si="448"/>
        <v>0</v>
      </c>
      <c r="S416" s="18"/>
      <c r="T416" s="18"/>
      <c r="U416" s="20"/>
      <c r="V416" s="28">
        <f t="shared" si="449"/>
        <v>0</v>
      </c>
      <c r="W416" s="18"/>
      <c r="X416" s="18"/>
      <c r="Y416" s="20"/>
    </row>
    <row r="417" spans="1:25" s="142" customFormat="1" ht="27" hidden="1" x14ac:dyDescent="0.2">
      <c r="A417" s="36"/>
      <c r="B417" s="36"/>
      <c r="C417" s="36">
        <v>6900</v>
      </c>
      <c r="D417" s="36"/>
      <c r="E417" s="37" t="s">
        <v>51</v>
      </c>
      <c r="F417" s="38">
        <f t="shared" ref="F417:Y417" si="450">SUM(F418:F429)</f>
        <v>0</v>
      </c>
      <c r="G417" s="38">
        <f t="shared" si="450"/>
        <v>0</v>
      </c>
      <c r="H417" s="38">
        <f t="shared" si="450"/>
        <v>0</v>
      </c>
      <c r="I417" s="38">
        <f t="shared" si="450"/>
        <v>0</v>
      </c>
      <c r="J417" s="38">
        <f t="shared" si="450"/>
        <v>0</v>
      </c>
      <c r="K417" s="38">
        <f t="shared" si="450"/>
        <v>0</v>
      </c>
      <c r="L417" s="38">
        <f t="shared" si="450"/>
        <v>0</v>
      </c>
      <c r="M417" s="38">
        <f t="shared" si="450"/>
        <v>0</v>
      </c>
      <c r="N417" s="27">
        <f t="shared" si="450"/>
        <v>0</v>
      </c>
      <c r="O417" s="38">
        <f t="shared" si="450"/>
        <v>0</v>
      </c>
      <c r="P417" s="38">
        <f t="shared" si="450"/>
        <v>0</v>
      </c>
      <c r="Q417" s="38">
        <f t="shared" si="450"/>
        <v>0</v>
      </c>
      <c r="R417" s="27">
        <f t="shared" si="450"/>
        <v>0</v>
      </c>
      <c r="S417" s="38">
        <f t="shared" si="450"/>
        <v>0</v>
      </c>
      <c r="T417" s="38">
        <f t="shared" si="450"/>
        <v>0</v>
      </c>
      <c r="U417" s="38">
        <f t="shared" si="450"/>
        <v>0</v>
      </c>
      <c r="V417" s="27">
        <f t="shared" si="450"/>
        <v>0</v>
      </c>
      <c r="W417" s="38">
        <f t="shared" si="450"/>
        <v>0</v>
      </c>
      <c r="X417" s="38">
        <f t="shared" si="450"/>
        <v>0</v>
      </c>
      <c r="Y417" s="38">
        <f t="shared" si="450"/>
        <v>0</v>
      </c>
    </row>
    <row r="418" spans="1:25" s="7" customFormat="1" hidden="1" x14ac:dyDescent="0.2">
      <c r="A418" s="15"/>
      <c r="B418" s="15"/>
      <c r="C418" s="15"/>
      <c r="D418" s="15">
        <v>6901</v>
      </c>
      <c r="E418" s="17" t="s">
        <v>52</v>
      </c>
      <c r="F418" s="28">
        <f t="shared" ref="F418:F429" si="451">G418+H418+I418</f>
        <v>0</v>
      </c>
      <c r="G418" s="28">
        <f t="shared" ref="G418:G429" si="452">K418+O418+S418+W418</f>
        <v>0</v>
      </c>
      <c r="H418" s="28">
        <f t="shared" ref="H418:H429" si="453">L418+P418+T418+X418</f>
        <v>0</v>
      </c>
      <c r="I418" s="28">
        <f t="shared" ref="I418:I429" si="454">M418+Q418+U418+Y418</f>
        <v>0</v>
      </c>
      <c r="J418" s="28">
        <f t="shared" ref="J418:J429" si="455">K418+L418+M418</f>
        <v>0</v>
      </c>
      <c r="K418" s="18"/>
      <c r="L418" s="18"/>
      <c r="M418" s="20"/>
      <c r="N418" s="28">
        <f t="shared" ref="N418:N429" si="456">O418+P418+Q418</f>
        <v>0</v>
      </c>
      <c r="O418" s="18"/>
      <c r="P418" s="18"/>
      <c r="Q418" s="20"/>
      <c r="R418" s="28">
        <f t="shared" ref="R418:R429" si="457">S418+T418+U418</f>
        <v>0</v>
      </c>
      <c r="S418" s="18"/>
      <c r="T418" s="18"/>
      <c r="U418" s="20"/>
      <c r="V418" s="28">
        <f t="shared" ref="V418:V429" si="458">W418+X418+Y418</f>
        <v>0</v>
      </c>
      <c r="W418" s="18"/>
      <c r="X418" s="18"/>
      <c r="Y418" s="20"/>
    </row>
    <row r="419" spans="1:25" s="7" customFormat="1" hidden="1" x14ac:dyDescent="0.2">
      <c r="A419" s="15"/>
      <c r="B419" s="15"/>
      <c r="C419" s="15"/>
      <c r="D419" s="15">
        <v>6902</v>
      </c>
      <c r="E419" s="17" t="s">
        <v>153</v>
      </c>
      <c r="F419" s="28">
        <f t="shared" si="451"/>
        <v>0</v>
      </c>
      <c r="G419" s="28">
        <f t="shared" si="452"/>
        <v>0</v>
      </c>
      <c r="H419" s="28">
        <f t="shared" si="453"/>
        <v>0</v>
      </c>
      <c r="I419" s="28">
        <f t="shared" si="454"/>
        <v>0</v>
      </c>
      <c r="J419" s="28">
        <f t="shared" si="455"/>
        <v>0</v>
      </c>
      <c r="K419" s="18"/>
      <c r="L419" s="18"/>
      <c r="M419" s="20"/>
      <c r="N419" s="28">
        <f t="shared" si="456"/>
        <v>0</v>
      </c>
      <c r="O419" s="18"/>
      <c r="P419" s="18"/>
      <c r="Q419" s="20"/>
      <c r="R419" s="28">
        <f t="shared" si="457"/>
        <v>0</v>
      </c>
      <c r="S419" s="18"/>
      <c r="T419" s="18"/>
      <c r="U419" s="20"/>
      <c r="V419" s="28">
        <f t="shared" si="458"/>
        <v>0</v>
      </c>
      <c r="W419" s="18"/>
      <c r="X419" s="18"/>
      <c r="Y419" s="20"/>
    </row>
    <row r="420" spans="1:25" s="7" customFormat="1" hidden="1" x14ac:dyDescent="0.2">
      <c r="A420" s="15"/>
      <c r="B420" s="15"/>
      <c r="C420" s="15"/>
      <c r="D420" s="15">
        <v>6903</v>
      </c>
      <c r="E420" s="17" t="s">
        <v>154</v>
      </c>
      <c r="F420" s="28">
        <f t="shared" si="451"/>
        <v>0</v>
      </c>
      <c r="G420" s="28">
        <f t="shared" si="452"/>
        <v>0</v>
      </c>
      <c r="H420" s="28">
        <f t="shared" si="453"/>
        <v>0</v>
      </c>
      <c r="I420" s="28">
        <f t="shared" si="454"/>
        <v>0</v>
      </c>
      <c r="J420" s="28">
        <f t="shared" si="455"/>
        <v>0</v>
      </c>
      <c r="K420" s="18"/>
      <c r="L420" s="18"/>
      <c r="M420" s="20"/>
      <c r="N420" s="28">
        <f t="shared" si="456"/>
        <v>0</v>
      </c>
      <c r="O420" s="18"/>
      <c r="P420" s="18"/>
      <c r="Q420" s="20"/>
      <c r="R420" s="28">
        <f t="shared" si="457"/>
        <v>0</v>
      </c>
      <c r="S420" s="18"/>
      <c r="T420" s="18"/>
      <c r="U420" s="20"/>
      <c r="V420" s="28">
        <f t="shared" si="458"/>
        <v>0</v>
      </c>
      <c r="W420" s="18"/>
      <c r="X420" s="18"/>
      <c r="Y420" s="20"/>
    </row>
    <row r="421" spans="1:25" s="7" customFormat="1" hidden="1" x14ac:dyDescent="0.2">
      <c r="A421" s="15"/>
      <c r="B421" s="15"/>
      <c r="C421" s="15"/>
      <c r="D421" s="15">
        <v>6905</v>
      </c>
      <c r="E421" s="17" t="s">
        <v>155</v>
      </c>
      <c r="F421" s="28">
        <f t="shared" si="451"/>
        <v>0</v>
      </c>
      <c r="G421" s="28">
        <f t="shared" si="452"/>
        <v>0</v>
      </c>
      <c r="H421" s="28">
        <f t="shared" si="453"/>
        <v>0</v>
      </c>
      <c r="I421" s="28">
        <f t="shared" si="454"/>
        <v>0</v>
      </c>
      <c r="J421" s="28">
        <f t="shared" si="455"/>
        <v>0</v>
      </c>
      <c r="K421" s="18"/>
      <c r="L421" s="18"/>
      <c r="M421" s="20"/>
      <c r="N421" s="28">
        <f t="shared" si="456"/>
        <v>0</v>
      </c>
      <c r="O421" s="18"/>
      <c r="P421" s="18"/>
      <c r="Q421" s="20"/>
      <c r="R421" s="28">
        <f t="shared" si="457"/>
        <v>0</v>
      </c>
      <c r="S421" s="18"/>
      <c r="T421" s="18"/>
      <c r="U421" s="20"/>
      <c r="V421" s="28">
        <f t="shared" si="458"/>
        <v>0</v>
      </c>
      <c r="W421" s="18"/>
      <c r="X421" s="18"/>
      <c r="Y421" s="20"/>
    </row>
    <row r="422" spans="1:25" s="7" customFormat="1" hidden="1" x14ac:dyDescent="0.2">
      <c r="A422" s="15"/>
      <c r="B422" s="15"/>
      <c r="C422" s="15"/>
      <c r="D422" s="15">
        <v>6907</v>
      </c>
      <c r="E422" s="17" t="s">
        <v>156</v>
      </c>
      <c r="F422" s="28">
        <f t="shared" si="451"/>
        <v>0</v>
      </c>
      <c r="G422" s="28">
        <f t="shared" si="452"/>
        <v>0</v>
      </c>
      <c r="H422" s="28">
        <f t="shared" si="453"/>
        <v>0</v>
      </c>
      <c r="I422" s="28">
        <f t="shared" si="454"/>
        <v>0</v>
      </c>
      <c r="J422" s="28">
        <f t="shared" si="455"/>
        <v>0</v>
      </c>
      <c r="K422" s="18"/>
      <c r="L422" s="18"/>
      <c r="M422" s="20"/>
      <c r="N422" s="28">
        <f t="shared" si="456"/>
        <v>0</v>
      </c>
      <c r="O422" s="18"/>
      <c r="P422" s="18"/>
      <c r="Q422" s="20"/>
      <c r="R422" s="28">
        <f t="shared" si="457"/>
        <v>0</v>
      </c>
      <c r="S422" s="18"/>
      <c r="T422" s="18"/>
      <c r="U422" s="20"/>
      <c r="V422" s="28">
        <f t="shared" si="458"/>
        <v>0</v>
      </c>
      <c r="W422" s="18"/>
      <c r="X422" s="18"/>
      <c r="Y422" s="20"/>
    </row>
    <row r="423" spans="1:25" s="7" customFormat="1" hidden="1" x14ac:dyDescent="0.2">
      <c r="A423" s="15"/>
      <c r="B423" s="15"/>
      <c r="C423" s="15"/>
      <c r="D423" s="15">
        <v>6912</v>
      </c>
      <c r="E423" s="17" t="s">
        <v>53</v>
      </c>
      <c r="F423" s="28">
        <f t="shared" si="451"/>
        <v>0</v>
      </c>
      <c r="G423" s="28">
        <f t="shared" si="452"/>
        <v>0</v>
      </c>
      <c r="H423" s="28">
        <f t="shared" si="453"/>
        <v>0</v>
      </c>
      <c r="I423" s="28">
        <f t="shared" si="454"/>
        <v>0</v>
      </c>
      <c r="J423" s="28">
        <f t="shared" si="455"/>
        <v>0</v>
      </c>
      <c r="K423" s="18"/>
      <c r="L423" s="18"/>
      <c r="M423" s="20"/>
      <c r="N423" s="28">
        <f t="shared" si="456"/>
        <v>0</v>
      </c>
      <c r="O423" s="18"/>
      <c r="P423" s="18"/>
      <c r="Q423" s="20"/>
      <c r="R423" s="28">
        <f t="shared" si="457"/>
        <v>0</v>
      </c>
      <c r="S423" s="18"/>
      <c r="T423" s="18"/>
      <c r="U423" s="20"/>
      <c r="V423" s="28">
        <f t="shared" si="458"/>
        <v>0</v>
      </c>
      <c r="W423" s="18"/>
      <c r="X423" s="18"/>
      <c r="Y423" s="20"/>
    </row>
    <row r="424" spans="1:25" s="7" customFormat="1" hidden="1" x14ac:dyDescent="0.2">
      <c r="A424" s="15"/>
      <c r="B424" s="15"/>
      <c r="C424" s="15"/>
      <c r="D424" s="15">
        <v>6913</v>
      </c>
      <c r="E424" s="17" t="s">
        <v>54</v>
      </c>
      <c r="F424" s="28">
        <f t="shared" si="451"/>
        <v>0</v>
      </c>
      <c r="G424" s="28">
        <f t="shared" si="452"/>
        <v>0</v>
      </c>
      <c r="H424" s="28">
        <f t="shared" si="453"/>
        <v>0</v>
      </c>
      <c r="I424" s="28">
        <f t="shared" si="454"/>
        <v>0</v>
      </c>
      <c r="J424" s="28">
        <f t="shared" si="455"/>
        <v>0</v>
      </c>
      <c r="K424" s="18"/>
      <c r="L424" s="18"/>
      <c r="M424" s="20"/>
      <c r="N424" s="28">
        <f t="shared" si="456"/>
        <v>0</v>
      </c>
      <c r="O424" s="18"/>
      <c r="P424" s="18"/>
      <c r="Q424" s="20"/>
      <c r="R424" s="28">
        <f t="shared" si="457"/>
        <v>0</v>
      </c>
      <c r="S424" s="18"/>
      <c r="T424" s="18"/>
      <c r="U424" s="20"/>
      <c r="V424" s="28">
        <f t="shared" si="458"/>
        <v>0</v>
      </c>
      <c r="W424" s="18"/>
      <c r="X424" s="18"/>
      <c r="Y424" s="20"/>
    </row>
    <row r="425" spans="1:25" s="7" customFormat="1" hidden="1" x14ac:dyDescent="0.2">
      <c r="A425" s="15"/>
      <c r="B425" s="15"/>
      <c r="C425" s="15"/>
      <c r="D425" s="15">
        <v>6918</v>
      </c>
      <c r="E425" s="17" t="s">
        <v>157</v>
      </c>
      <c r="F425" s="28">
        <f t="shared" si="451"/>
        <v>0</v>
      </c>
      <c r="G425" s="28">
        <f t="shared" si="452"/>
        <v>0</v>
      </c>
      <c r="H425" s="28">
        <f t="shared" si="453"/>
        <v>0</v>
      </c>
      <c r="I425" s="28">
        <f t="shared" si="454"/>
        <v>0</v>
      </c>
      <c r="J425" s="28">
        <f t="shared" si="455"/>
        <v>0</v>
      </c>
      <c r="K425" s="18"/>
      <c r="L425" s="18"/>
      <c r="M425" s="20"/>
      <c r="N425" s="28">
        <f t="shared" si="456"/>
        <v>0</v>
      </c>
      <c r="O425" s="18"/>
      <c r="P425" s="18"/>
      <c r="Q425" s="20"/>
      <c r="R425" s="28">
        <f t="shared" si="457"/>
        <v>0</v>
      </c>
      <c r="S425" s="18"/>
      <c r="T425" s="18"/>
      <c r="U425" s="20"/>
      <c r="V425" s="28">
        <f t="shared" si="458"/>
        <v>0</v>
      </c>
      <c r="W425" s="18"/>
      <c r="X425" s="18"/>
      <c r="Y425" s="20"/>
    </row>
    <row r="426" spans="1:25" s="7" customFormat="1" hidden="1" x14ac:dyDescent="0.2">
      <c r="A426" s="15"/>
      <c r="B426" s="15"/>
      <c r="C426" s="15"/>
      <c r="D426" s="15">
        <v>6921</v>
      </c>
      <c r="E426" s="17" t="s">
        <v>55</v>
      </c>
      <c r="F426" s="28">
        <f t="shared" si="451"/>
        <v>0</v>
      </c>
      <c r="G426" s="28">
        <f t="shared" si="452"/>
        <v>0</v>
      </c>
      <c r="H426" s="28">
        <f t="shared" si="453"/>
        <v>0</v>
      </c>
      <c r="I426" s="28">
        <f t="shared" si="454"/>
        <v>0</v>
      </c>
      <c r="J426" s="28">
        <f t="shared" si="455"/>
        <v>0</v>
      </c>
      <c r="K426" s="18"/>
      <c r="L426" s="18"/>
      <c r="M426" s="20"/>
      <c r="N426" s="28">
        <f t="shared" si="456"/>
        <v>0</v>
      </c>
      <c r="O426" s="18"/>
      <c r="P426" s="18"/>
      <c r="Q426" s="20"/>
      <c r="R426" s="28">
        <f t="shared" si="457"/>
        <v>0</v>
      </c>
      <c r="S426" s="18"/>
      <c r="T426" s="18"/>
      <c r="U426" s="20"/>
      <c r="V426" s="28">
        <f t="shared" si="458"/>
        <v>0</v>
      </c>
      <c r="W426" s="18"/>
      <c r="X426" s="18"/>
      <c r="Y426" s="20"/>
    </row>
    <row r="427" spans="1:25" s="7" customFormat="1" hidden="1" x14ac:dyDescent="0.2">
      <c r="A427" s="15"/>
      <c r="B427" s="15"/>
      <c r="C427" s="15"/>
      <c r="D427" s="15">
        <v>6922</v>
      </c>
      <c r="E427" s="17" t="s">
        <v>158</v>
      </c>
      <c r="F427" s="28">
        <f t="shared" si="451"/>
        <v>0</v>
      </c>
      <c r="G427" s="28">
        <f t="shared" si="452"/>
        <v>0</v>
      </c>
      <c r="H427" s="28">
        <f t="shared" si="453"/>
        <v>0</v>
      </c>
      <c r="I427" s="28">
        <f t="shared" si="454"/>
        <v>0</v>
      </c>
      <c r="J427" s="28">
        <f t="shared" si="455"/>
        <v>0</v>
      </c>
      <c r="K427" s="18"/>
      <c r="L427" s="18"/>
      <c r="M427" s="20"/>
      <c r="N427" s="28">
        <f t="shared" si="456"/>
        <v>0</v>
      </c>
      <c r="O427" s="18"/>
      <c r="P427" s="18"/>
      <c r="Q427" s="20"/>
      <c r="R427" s="28">
        <f t="shared" si="457"/>
        <v>0</v>
      </c>
      <c r="S427" s="18"/>
      <c r="T427" s="18"/>
      <c r="U427" s="20"/>
      <c r="V427" s="28">
        <f t="shared" si="458"/>
        <v>0</v>
      </c>
      <c r="W427" s="18"/>
      <c r="X427" s="18"/>
      <c r="Y427" s="20"/>
    </row>
    <row r="428" spans="1:25" s="7" customFormat="1" hidden="1" x14ac:dyDescent="0.2">
      <c r="A428" s="15"/>
      <c r="B428" s="15"/>
      <c r="C428" s="15"/>
      <c r="D428" s="15">
        <v>6923</v>
      </c>
      <c r="E428" s="17" t="s">
        <v>159</v>
      </c>
      <c r="F428" s="28">
        <f t="shared" si="451"/>
        <v>0</v>
      </c>
      <c r="G428" s="28">
        <f t="shared" si="452"/>
        <v>0</v>
      </c>
      <c r="H428" s="28">
        <f t="shared" si="453"/>
        <v>0</v>
      </c>
      <c r="I428" s="28">
        <f t="shared" si="454"/>
        <v>0</v>
      </c>
      <c r="J428" s="28">
        <f t="shared" si="455"/>
        <v>0</v>
      </c>
      <c r="K428" s="18"/>
      <c r="L428" s="18"/>
      <c r="M428" s="20"/>
      <c r="N428" s="28">
        <f t="shared" si="456"/>
        <v>0</v>
      </c>
      <c r="O428" s="18"/>
      <c r="P428" s="18"/>
      <c r="Q428" s="20"/>
      <c r="R428" s="28">
        <f t="shared" si="457"/>
        <v>0</v>
      </c>
      <c r="S428" s="18"/>
      <c r="T428" s="18"/>
      <c r="U428" s="20"/>
      <c r="V428" s="28">
        <f t="shared" si="458"/>
        <v>0</v>
      </c>
      <c r="W428" s="18"/>
      <c r="X428" s="18"/>
      <c r="Y428" s="20"/>
    </row>
    <row r="429" spans="1:25" s="7" customFormat="1" hidden="1" x14ac:dyDescent="0.2">
      <c r="A429" s="15"/>
      <c r="B429" s="15"/>
      <c r="C429" s="15"/>
      <c r="D429" s="15">
        <v>6949</v>
      </c>
      <c r="E429" s="17" t="s">
        <v>160</v>
      </c>
      <c r="F429" s="28">
        <f t="shared" si="451"/>
        <v>0</v>
      </c>
      <c r="G429" s="28">
        <f t="shared" si="452"/>
        <v>0</v>
      </c>
      <c r="H429" s="28">
        <f t="shared" si="453"/>
        <v>0</v>
      </c>
      <c r="I429" s="28">
        <f t="shared" si="454"/>
        <v>0</v>
      </c>
      <c r="J429" s="28">
        <f t="shared" si="455"/>
        <v>0</v>
      </c>
      <c r="K429" s="18"/>
      <c r="L429" s="18"/>
      <c r="M429" s="20"/>
      <c r="N429" s="28">
        <f t="shared" si="456"/>
        <v>0</v>
      </c>
      <c r="O429" s="18"/>
      <c r="P429" s="18"/>
      <c r="Q429" s="20"/>
      <c r="R429" s="28">
        <f t="shared" si="457"/>
        <v>0</v>
      </c>
      <c r="S429" s="18"/>
      <c r="T429" s="18"/>
      <c r="U429" s="20"/>
      <c r="V429" s="28">
        <f t="shared" si="458"/>
        <v>0</v>
      </c>
      <c r="W429" s="18"/>
      <c r="X429" s="18"/>
      <c r="Y429" s="20"/>
    </row>
    <row r="430" spans="1:25" s="142" customFormat="1" ht="13.5" hidden="1" x14ac:dyDescent="0.2">
      <c r="A430" s="36"/>
      <c r="B430" s="36"/>
      <c r="C430" s="36">
        <v>6950</v>
      </c>
      <c r="D430" s="36"/>
      <c r="E430" s="37" t="s">
        <v>69</v>
      </c>
      <c r="F430" s="38">
        <f t="shared" ref="F430:Y430" si="459">SUM(F431:F437)</f>
        <v>0</v>
      </c>
      <c r="G430" s="38">
        <f t="shared" si="459"/>
        <v>0</v>
      </c>
      <c r="H430" s="38">
        <f t="shared" si="459"/>
        <v>0</v>
      </c>
      <c r="I430" s="38">
        <f t="shared" si="459"/>
        <v>0</v>
      </c>
      <c r="J430" s="38">
        <f t="shared" si="459"/>
        <v>0</v>
      </c>
      <c r="K430" s="38">
        <f t="shared" si="459"/>
        <v>0</v>
      </c>
      <c r="L430" s="38">
        <f t="shared" si="459"/>
        <v>0</v>
      </c>
      <c r="M430" s="38">
        <f t="shared" si="459"/>
        <v>0</v>
      </c>
      <c r="N430" s="27">
        <f t="shared" si="459"/>
        <v>0</v>
      </c>
      <c r="O430" s="38">
        <f t="shared" si="459"/>
        <v>0</v>
      </c>
      <c r="P430" s="38">
        <f t="shared" si="459"/>
        <v>0</v>
      </c>
      <c r="Q430" s="38">
        <f t="shared" si="459"/>
        <v>0</v>
      </c>
      <c r="R430" s="27">
        <f t="shared" si="459"/>
        <v>0</v>
      </c>
      <c r="S430" s="38">
        <f t="shared" si="459"/>
        <v>0</v>
      </c>
      <c r="T430" s="38">
        <f t="shared" si="459"/>
        <v>0</v>
      </c>
      <c r="U430" s="38">
        <f t="shared" si="459"/>
        <v>0</v>
      </c>
      <c r="V430" s="27">
        <f t="shared" si="459"/>
        <v>0</v>
      </c>
      <c r="W430" s="38">
        <f t="shared" si="459"/>
        <v>0</v>
      </c>
      <c r="X430" s="38">
        <f t="shared" si="459"/>
        <v>0</v>
      </c>
      <c r="Y430" s="38">
        <f t="shared" si="459"/>
        <v>0</v>
      </c>
    </row>
    <row r="431" spans="1:25" s="7" customFormat="1" hidden="1" x14ac:dyDescent="0.2">
      <c r="A431" s="15"/>
      <c r="B431" s="15"/>
      <c r="C431" s="15"/>
      <c r="D431" s="15">
        <v>6951</v>
      </c>
      <c r="E431" s="17" t="s">
        <v>52</v>
      </c>
      <c r="F431" s="28">
        <f t="shared" ref="F431:F437" si="460">G431+H431+I431</f>
        <v>0</v>
      </c>
      <c r="G431" s="28">
        <f t="shared" ref="G431:I437" si="461">K431+O431+S431+W431</f>
        <v>0</v>
      </c>
      <c r="H431" s="28">
        <f t="shared" si="461"/>
        <v>0</v>
      </c>
      <c r="I431" s="28">
        <f t="shared" si="461"/>
        <v>0</v>
      </c>
      <c r="J431" s="28">
        <f t="shared" ref="J431:J437" si="462">K431+L431+M431</f>
        <v>0</v>
      </c>
      <c r="K431" s="18"/>
      <c r="L431" s="18"/>
      <c r="M431" s="20"/>
      <c r="N431" s="28">
        <f t="shared" ref="N431:N437" si="463">O431+P431+Q431</f>
        <v>0</v>
      </c>
      <c r="O431" s="18"/>
      <c r="P431" s="18"/>
      <c r="Q431" s="20"/>
      <c r="R431" s="28">
        <f t="shared" ref="R431:R437" si="464">S431+T431+U431</f>
        <v>0</v>
      </c>
      <c r="S431" s="18"/>
      <c r="T431" s="18"/>
      <c r="U431" s="20"/>
      <c r="V431" s="28">
        <f t="shared" ref="V431:V437" si="465">W431+X431+Y431</f>
        <v>0</v>
      </c>
      <c r="W431" s="18"/>
      <c r="X431" s="18"/>
      <c r="Y431" s="20"/>
    </row>
    <row r="432" spans="1:25" s="7" customFormat="1" hidden="1" x14ac:dyDescent="0.2">
      <c r="A432" s="15"/>
      <c r="B432" s="15"/>
      <c r="C432" s="15"/>
      <c r="D432" s="15">
        <v>6952</v>
      </c>
      <c r="E432" s="17" t="s">
        <v>153</v>
      </c>
      <c r="F432" s="28">
        <f t="shared" si="460"/>
        <v>0</v>
      </c>
      <c r="G432" s="28">
        <f t="shared" si="461"/>
        <v>0</v>
      </c>
      <c r="H432" s="28">
        <f t="shared" si="461"/>
        <v>0</v>
      </c>
      <c r="I432" s="28">
        <f t="shared" si="461"/>
        <v>0</v>
      </c>
      <c r="J432" s="28">
        <f t="shared" si="462"/>
        <v>0</v>
      </c>
      <c r="K432" s="18"/>
      <c r="L432" s="18"/>
      <c r="M432" s="20"/>
      <c r="N432" s="28">
        <f t="shared" si="463"/>
        <v>0</v>
      </c>
      <c r="O432" s="18"/>
      <c r="P432" s="18"/>
      <c r="Q432" s="20"/>
      <c r="R432" s="28">
        <f t="shared" si="464"/>
        <v>0</v>
      </c>
      <c r="S432" s="18"/>
      <c r="T432" s="18"/>
      <c r="U432" s="20"/>
      <c r="V432" s="28">
        <f t="shared" si="465"/>
        <v>0</v>
      </c>
      <c r="W432" s="18"/>
      <c r="X432" s="18"/>
      <c r="Y432" s="20"/>
    </row>
    <row r="433" spans="1:25" s="7" customFormat="1" hidden="1" x14ac:dyDescent="0.2">
      <c r="A433" s="15"/>
      <c r="B433" s="15"/>
      <c r="C433" s="15"/>
      <c r="D433" s="15">
        <v>6953</v>
      </c>
      <c r="E433" s="17" t="s">
        <v>154</v>
      </c>
      <c r="F433" s="28">
        <f t="shared" si="460"/>
        <v>0</v>
      </c>
      <c r="G433" s="28">
        <f t="shared" si="461"/>
        <v>0</v>
      </c>
      <c r="H433" s="28">
        <f t="shared" si="461"/>
        <v>0</v>
      </c>
      <c r="I433" s="28">
        <f t="shared" si="461"/>
        <v>0</v>
      </c>
      <c r="J433" s="28">
        <f t="shared" si="462"/>
        <v>0</v>
      </c>
      <c r="K433" s="18"/>
      <c r="L433" s="18"/>
      <c r="M433" s="20"/>
      <c r="N433" s="28">
        <f t="shared" si="463"/>
        <v>0</v>
      </c>
      <c r="O433" s="18"/>
      <c r="P433" s="18"/>
      <c r="Q433" s="20"/>
      <c r="R433" s="28">
        <f t="shared" si="464"/>
        <v>0</v>
      </c>
      <c r="S433" s="18"/>
      <c r="T433" s="18"/>
      <c r="U433" s="20"/>
      <c r="V433" s="28">
        <f t="shared" si="465"/>
        <v>0</v>
      </c>
      <c r="W433" s="18"/>
      <c r="X433" s="18"/>
      <c r="Y433" s="20"/>
    </row>
    <row r="434" spans="1:25" s="7" customFormat="1" hidden="1" x14ac:dyDescent="0.2">
      <c r="A434" s="15"/>
      <c r="B434" s="15"/>
      <c r="C434" s="15"/>
      <c r="D434" s="15">
        <v>6954</v>
      </c>
      <c r="E434" s="17" t="s">
        <v>155</v>
      </c>
      <c r="F434" s="28">
        <f t="shared" si="460"/>
        <v>0</v>
      </c>
      <c r="G434" s="28">
        <f t="shared" si="461"/>
        <v>0</v>
      </c>
      <c r="H434" s="28">
        <f t="shared" si="461"/>
        <v>0</v>
      </c>
      <c r="I434" s="28">
        <f t="shared" si="461"/>
        <v>0</v>
      </c>
      <c r="J434" s="28">
        <f t="shared" si="462"/>
        <v>0</v>
      </c>
      <c r="K434" s="18"/>
      <c r="L434" s="18"/>
      <c r="M434" s="20"/>
      <c r="N434" s="28">
        <f t="shared" si="463"/>
        <v>0</v>
      </c>
      <c r="O434" s="18"/>
      <c r="P434" s="18"/>
      <c r="Q434" s="20"/>
      <c r="R434" s="28">
        <f t="shared" si="464"/>
        <v>0</v>
      </c>
      <c r="S434" s="18"/>
      <c r="T434" s="18"/>
      <c r="U434" s="20"/>
      <c r="V434" s="28">
        <f t="shared" si="465"/>
        <v>0</v>
      </c>
      <c r="W434" s="18"/>
      <c r="X434" s="18"/>
      <c r="Y434" s="20"/>
    </row>
    <row r="435" spans="1:25" s="7" customFormat="1" hidden="1" x14ac:dyDescent="0.2">
      <c r="A435" s="15"/>
      <c r="B435" s="15"/>
      <c r="C435" s="15"/>
      <c r="D435" s="15">
        <v>6955</v>
      </c>
      <c r="E435" s="17" t="s">
        <v>54</v>
      </c>
      <c r="F435" s="28">
        <f t="shared" si="460"/>
        <v>0</v>
      </c>
      <c r="G435" s="28">
        <f t="shared" si="461"/>
        <v>0</v>
      </c>
      <c r="H435" s="28">
        <f t="shared" si="461"/>
        <v>0</v>
      </c>
      <c r="I435" s="28">
        <f t="shared" si="461"/>
        <v>0</v>
      </c>
      <c r="J435" s="28">
        <f t="shared" si="462"/>
        <v>0</v>
      </c>
      <c r="K435" s="18"/>
      <c r="L435" s="18"/>
      <c r="M435" s="20"/>
      <c r="N435" s="28">
        <f t="shared" si="463"/>
        <v>0</v>
      </c>
      <c r="O435" s="18"/>
      <c r="P435" s="18"/>
      <c r="Q435" s="20"/>
      <c r="R435" s="28">
        <f t="shared" si="464"/>
        <v>0</v>
      </c>
      <c r="S435" s="18"/>
      <c r="T435" s="18"/>
      <c r="U435" s="20"/>
      <c r="V435" s="28">
        <f t="shared" si="465"/>
        <v>0</v>
      </c>
      <c r="W435" s="18"/>
      <c r="X435" s="18"/>
      <c r="Y435" s="20"/>
    </row>
    <row r="436" spans="1:25" s="7" customFormat="1" hidden="1" x14ac:dyDescent="0.2">
      <c r="A436" s="15"/>
      <c r="B436" s="15"/>
      <c r="C436" s="15"/>
      <c r="D436" s="15">
        <v>6956</v>
      </c>
      <c r="E436" s="17" t="s">
        <v>53</v>
      </c>
      <c r="F436" s="28">
        <f t="shared" si="460"/>
        <v>0</v>
      </c>
      <c r="G436" s="28">
        <f t="shared" si="461"/>
        <v>0</v>
      </c>
      <c r="H436" s="28">
        <f t="shared" si="461"/>
        <v>0</v>
      </c>
      <c r="I436" s="28">
        <f t="shared" si="461"/>
        <v>0</v>
      </c>
      <c r="J436" s="28">
        <f t="shared" si="462"/>
        <v>0</v>
      </c>
      <c r="K436" s="18"/>
      <c r="L436" s="18"/>
      <c r="M436" s="20"/>
      <c r="N436" s="28">
        <f t="shared" si="463"/>
        <v>0</v>
      </c>
      <c r="O436" s="18"/>
      <c r="P436" s="18"/>
      <c r="Q436" s="20"/>
      <c r="R436" s="28">
        <f t="shared" si="464"/>
        <v>0</v>
      </c>
      <c r="S436" s="18"/>
      <c r="T436" s="18"/>
      <c r="U436" s="20"/>
      <c r="V436" s="28">
        <f t="shared" si="465"/>
        <v>0</v>
      </c>
      <c r="W436" s="18"/>
      <c r="X436" s="18"/>
      <c r="Y436" s="20"/>
    </row>
    <row r="437" spans="1:25" s="7" customFormat="1" hidden="1" x14ac:dyDescent="0.2">
      <c r="A437" s="15"/>
      <c r="B437" s="15"/>
      <c r="C437" s="15"/>
      <c r="D437" s="15">
        <v>6999</v>
      </c>
      <c r="E437" s="17" t="s">
        <v>161</v>
      </c>
      <c r="F437" s="28">
        <f t="shared" si="460"/>
        <v>0</v>
      </c>
      <c r="G437" s="28">
        <f t="shared" si="461"/>
        <v>0</v>
      </c>
      <c r="H437" s="28">
        <f t="shared" si="461"/>
        <v>0</v>
      </c>
      <c r="I437" s="28">
        <f t="shared" si="461"/>
        <v>0</v>
      </c>
      <c r="J437" s="28">
        <f t="shared" si="462"/>
        <v>0</v>
      </c>
      <c r="K437" s="18"/>
      <c r="L437" s="18"/>
      <c r="M437" s="20"/>
      <c r="N437" s="28">
        <f t="shared" si="463"/>
        <v>0</v>
      </c>
      <c r="O437" s="18"/>
      <c r="P437" s="18"/>
      <c r="Q437" s="20"/>
      <c r="R437" s="28">
        <f t="shared" si="464"/>
        <v>0</v>
      </c>
      <c r="S437" s="18"/>
      <c r="T437" s="18"/>
      <c r="U437" s="20"/>
      <c r="V437" s="28">
        <f t="shared" si="465"/>
        <v>0</v>
      </c>
      <c r="W437" s="18"/>
      <c r="X437" s="18"/>
      <c r="Y437" s="20"/>
    </row>
    <row r="438" spans="1:25" s="142" customFormat="1" ht="13.5" hidden="1" x14ac:dyDescent="0.2">
      <c r="A438" s="36"/>
      <c r="B438" s="36"/>
      <c r="C438" s="36">
        <v>7000</v>
      </c>
      <c r="D438" s="36"/>
      <c r="E438" s="37" t="s">
        <v>56</v>
      </c>
      <c r="F438" s="38">
        <f t="shared" ref="F438:Y438" si="466">SUM(F439:F444)</f>
        <v>0</v>
      </c>
      <c r="G438" s="38">
        <f t="shared" si="466"/>
        <v>0</v>
      </c>
      <c r="H438" s="38">
        <f t="shared" si="466"/>
        <v>0</v>
      </c>
      <c r="I438" s="38">
        <f t="shared" si="466"/>
        <v>0</v>
      </c>
      <c r="J438" s="38">
        <f t="shared" si="466"/>
        <v>0</v>
      </c>
      <c r="K438" s="38">
        <f t="shared" si="466"/>
        <v>0</v>
      </c>
      <c r="L438" s="38">
        <f t="shared" si="466"/>
        <v>0</v>
      </c>
      <c r="M438" s="38">
        <f t="shared" si="466"/>
        <v>0</v>
      </c>
      <c r="N438" s="27">
        <f t="shared" si="466"/>
        <v>0</v>
      </c>
      <c r="O438" s="38">
        <f t="shared" si="466"/>
        <v>0</v>
      </c>
      <c r="P438" s="38">
        <f t="shared" si="466"/>
        <v>0</v>
      </c>
      <c r="Q438" s="38">
        <f t="shared" si="466"/>
        <v>0</v>
      </c>
      <c r="R438" s="27">
        <f t="shared" si="466"/>
        <v>0</v>
      </c>
      <c r="S438" s="38">
        <f t="shared" si="466"/>
        <v>0</v>
      </c>
      <c r="T438" s="38">
        <f t="shared" si="466"/>
        <v>0</v>
      </c>
      <c r="U438" s="38">
        <f t="shared" si="466"/>
        <v>0</v>
      </c>
      <c r="V438" s="27">
        <f t="shared" si="466"/>
        <v>0</v>
      </c>
      <c r="W438" s="38">
        <f t="shared" si="466"/>
        <v>0</v>
      </c>
      <c r="X438" s="38">
        <f t="shared" si="466"/>
        <v>0</v>
      </c>
      <c r="Y438" s="38">
        <f t="shared" si="466"/>
        <v>0</v>
      </c>
    </row>
    <row r="439" spans="1:25" s="7" customFormat="1" hidden="1" x14ac:dyDescent="0.2">
      <c r="A439" s="15"/>
      <c r="B439" s="15"/>
      <c r="C439" s="15"/>
      <c r="D439" s="15">
        <v>7001</v>
      </c>
      <c r="E439" s="17" t="s">
        <v>57</v>
      </c>
      <c r="F439" s="28">
        <f t="shared" ref="F439:F444" si="467">G439+H439+I439</f>
        <v>0</v>
      </c>
      <c r="G439" s="28">
        <f t="shared" ref="G439:I444" si="468">K439+O439+S439+W439</f>
        <v>0</v>
      </c>
      <c r="H439" s="28">
        <f t="shared" si="468"/>
        <v>0</v>
      </c>
      <c r="I439" s="28">
        <f t="shared" si="468"/>
        <v>0</v>
      </c>
      <c r="J439" s="28">
        <f t="shared" ref="J439:J444" si="469">K439+L439+M439</f>
        <v>0</v>
      </c>
      <c r="K439" s="18"/>
      <c r="L439" s="18"/>
      <c r="M439" s="20"/>
      <c r="N439" s="28">
        <f t="shared" ref="N439:N444" si="470">O439+P439+Q439</f>
        <v>0</v>
      </c>
      <c r="O439" s="18"/>
      <c r="P439" s="18"/>
      <c r="Q439" s="20"/>
      <c r="R439" s="28">
        <f t="shared" ref="R439:R444" si="471">S439+T439+U439</f>
        <v>0</v>
      </c>
      <c r="S439" s="18"/>
      <c r="T439" s="18"/>
      <c r="U439" s="20"/>
      <c r="V439" s="28">
        <f t="shared" ref="V439:V444" si="472">W439+X439+Y439</f>
        <v>0</v>
      </c>
      <c r="W439" s="18"/>
      <c r="X439" s="18"/>
      <c r="Y439" s="20"/>
    </row>
    <row r="440" spans="1:25" s="7" customFormat="1" hidden="1" x14ac:dyDescent="0.2">
      <c r="A440" s="15"/>
      <c r="B440" s="15"/>
      <c r="C440" s="15"/>
      <c r="D440" s="15">
        <v>7004</v>
      </c>
      <c r="E440" s="17" t="s">
        <v>162</v>
      </c>
      <c r="F440" s="28">
        <f t="shared" si="467"/>
        <v>0</v>
      </c>
      <c r="G440" s="28">
        <f t="shared" si="468"/>
        <v>0</v>
      </c>
      <c r="H440" s="28">
        <f t="shared" si="468"/>
        <v>0</v>
      </c>
      <c r="I440" s="28">
        <f t="shared" si="468"/>
        <v>0</v>
      </c>
      <c r="J440" s="28">
        <f t="shared" si="469"/>
        <v>0</v>
      </c>
      <c r="K440" s="18"/>
      <c r="L440" s="18"/>
      <c r="M440" s="20"/>
      <c r="N440" s="28">
        <f t="shared" si="470"/>
        <v>0</v>
      </c>
      <c r="O440" s="18"/>
      <c r="P440" s="18"/>
      <c r="Q440" s="20"/>
      <c r="R440" s="28">
        <f t="shared" si="471"/>
        <v>0</v>
      </c>
      <c r="S440" s="18"/>
      <c r="T440" s="18"/>
      <c r="U440" s="20"/>
      <c r="V440" s="28">
        <f t="shared" si="472"/>
        <v>0</v>
      </c>
      <c r="W440" s="18"/>
      <c r="X440" s="18"/>
      <c r="Y440" s="20"/>
    </row>
    <row r="441" spans="1:25" s="7" customFormat="1" hidden="1" x14ac:dyDescent="0.2">
      <c r="A441" s="15"/>
      <c r="B441" s="15"/>
      <c r="C441" s="15"/>
      <c r="D441" s="15">
        <v>7012</v>
      </c>
      <c r="E441" s="17" t="s">
        <v>67</v>
      </c>
      <c r="F441" s="28">
        <f t="shared" si="467"/>
        <v>0</v>
      </c>
      <c r="G441" s="28">
        <f t="shared" si="468"/>
        <v>0</v>
      </c>
      <c r="H441" s="28">
        <f t="shared" si="468"/>
        <v>0</v>
      </c>
      <c r="I441" s="28">
        <f t="shared" si="468"/>
        <v>0</v>
      </c>
      <c r="J441" s="28">
        <f t="shared" si="469"/>
        <v>0</v>
      </c>
      <c r="K441" s="18"/>
      <c r="L441" s="18"/>
      <c r="M441" s="20"/>
      <c r="N441" s="28">
        <f t="shared" si="470"/>
        <v>0</v>
      </c>
      <c r="O441" s="18"/>
      <c r="P441" s="18"/>
      <c r="Q441" s="20"/>
      <c r="R441" s="28">
        <f t="shared" si="471"/>
        <v>0</v>
      </c>
      <c r="S441" s="18"/>
      <c r="T441" s="18"/>
      <c r="U441" s="20"/>
      <c r="V441" s="28">
        <f t="shared" si="472"/>
        <v>0</v>
      </c>
      <c r="W441" s="18"/>
      <c r="X441" s="18"/>
      <c r="Y441" s="20"/>
    </row>
    <row r="442" spans="1:25" s="7" customFormat="1" hidden="1" x14ac:dyDescent="0.2">
      <c r="A442" s="15"/>
      <c r="B442" s="15"/>
      <c r="C442" s="15"/>
      <c r="D442" s="15">
        <v>7017</v>
      </c>
      <c r="E442" s="17" t="s">
        <v>163</v>
      </c>
      <c r="F442" s="28">
        <f t="shared" si="467"/>
        <v>0</v>
      </c>
      <c r="G442" s="28">
        <f t="shared" si="468"/>
        <v>0</v>
      </c>
      <c r="H442" s="28">
        <f t="shared" si="468"/>
        <v>0</v>
      </c>
      <c r="I442" s="28">
        <f t="shared" si="468"/>
        <v>0</v>
      </c>
      <c r="J442" s="28">
        <f t="shared" si="469"/>
        <v>0</v>
      </c>
      <c r="K442" s="18"/>
      <c r="L442" s="18"/>
      <c r="M442" s="20"/>
      <c r="N442" s="28">
        <f t="shared" si="470"/>
        <v>0</v>
      </c>
      <c r="O442" s="18"/>
      <c r="P442" s="18"/>
      <c r="Q442" s="20"/>
      <c r="R442" s="28">
        <f t="shared" si="471"/>
        <v>0</v>
      </c>
      <c r="S442" s="18"/>
      <c r="T442" s="18"/>
      <c r="U442" s="20"/>
      <c r="V442" s="28">
        <f t="shared" si="472"/>
        <v>0</v>
      </c>
      <c r="W442" s="18"/>
      <c r="X442" s="18"/>
      <c r="Y442" s="20"/>
    </row>
    <row r="443" spans="1:25" s="7" customFormat="1" hidden="1" x14ac:dyDescent="0.2">
      <c r="A443" s="15"/>
      <c r="B443" s="15"/>
      <c r="C443" s="15"/>
      <c r="D443" s="15">
        <v>7018</v>
      </c>
      <c r="E443" s="17" t="s">
        <v>164</v>
      </c>
      <c r="F443" s="28">
        <f t="shared" si="467"/>
        <v>0</v>
      </c>
      <c r="G443" s="28">
        <f t="shared" si="468"/>
        <v>0</v>
      </c>
      <c r="H443" s="28">
        <f t="shared" si="468"/>
        <v>0</v>
      </c>
      <c r="I443" s="28">
        <f t="shared" si="468"/>
        <v>0</v>
      </c>
      <c r="J443" s="28">
        <f t="shared" si="469"/>
        <v>0</v>
      </c>
      <c r="K443" s="18"/>
      <c r="L443" s="18"/>
      <c r="M443" s="20"/>
      <c r="N443" s="28">
        <f t="shared" si="470"/>
        <v>0</v>
      </c>
      <c r="O443" s="18"/>
      <c r="P443" s="18"/>
      <c r="Q443" s="20"/>
      <c r="R443" s="28">
        <f t="shared" si="471"/>
        <v>0</v>
      </c>
      <c r="S443" s="18"/>
      <c r="T443" s="18"/>
      <c r="U443" s="20"/>
      <c r="V443" s="28">
        <f t="shared" si="472"/>
        <v>0</v>
      </c>
      <c r="W443" s="18"/>
      <c r="X443" s="18"/>
      <c r="Y443" s="20"/>
    </row>
    <row r="444" spans="1:25" s="7" customFormat="1" hidden="1" x14ac:dyDescent="0.2">
      <c r="A444" s="15"/>
      <c r="B444" s="15"/>
      <c r="C444" s="15"/>
      <c r="D444" s="15">
        <v>7049</v>
      </c>
      <c r="E444" s="17" t="s">
        <v>25</v>
      </c>
      <c r="F444" s="28">
        <f t="shared" si="467"/>
        <v>0</v>
      </c>
      <c r="G444" s="28">
        <f t="shared" si="468"/>
        <v>0</v>
      </c>
      <c r="H444" s="28">
        <f t="shared" si="468"/>
        <v>0</v>
      </c>
      <c r="I444" s="28">
        <f t="shared" si="468"/>
        <v>0</v>
      </c>
      <c r="J444" s="28">
        <f t="shared" si="469"/>
        <v>0</v>
      </c>
      <c r="K444" s="18"/>
      <c r="L444" s="18"/>
      <c r="M444" s="20"/>
      <c r="N444" s="28">
        <f t="shared" si="470"/>
        <v>0</v>
      </c>
      <c r="O444" s="18"/>
      <c r="P444" s="18"/>
      <c r="Q444" s="20"/>
      <c r="R444" s="28">
        <f t="shared" si="471"/>
        <v>0</v>
      </c>
      <c r="S444" s="18"/>
      <c r="T444" s="18"/>
      <c r="U444" s="20"/>
      <c r="V444" s="28">
        <f t="shared" si="472"/>
        <v>0</v>
      </c>
      <c r="W444" s="18"/>
      <c r="X444" s="18"/>
      <c r="Y444" s="20"/>
    </row>
    <row r="445" spans="1:25" s="142" customFormat="1" ht="13.5" hidden="1" x14ac:dyDescent="0.2">
      <c r="A445" s="36"/>
      <c r="B445" s="36"/>
      <c r="C445" s="36">
        <v>7750</v>
      </c>
      <c r="D445" s="36"/>
      <c r="E445" s="37" t="s">
        <v>25</v>
      </c>
      <c r="F445" s="38">
        <f t="shared" ref="F445:Y445" si="473">SUM(F446:F451)</f>
        <v>0</v>
      </c>
      <c r="G445" s="38">
        <f t="shared" si="473"/>
        <v>0</v>
      </c>
      <c r="H445" s="38">
        <f t="shared" si="473"/>
        <v>0</v>
      </c>
      <c r="I445" s="38">
        <f t="shared" si="473"/>
        <v>0</v>
      </c>
      <c r="J445" s="38">
        <f t="shared" si="473"/>
        <v>0</v>
      </c>
      <c r="K445" s="38">
        <f t="shared" si="473"/>
        <v>0</v>
      </c>
      <c r="L445" s="38">
        <f t="shared" si="473"/>
        <v>0</v>
      </c>
      <c r="M445" s="38">
        <f t="shared" si="473"/>
        <v>0</v>
      </c>
      <c r="N445" s="27">
        <f t="shared" si="473"/>
        <v>0</v>
      </c>
      <c r="O445" s="38">
        <f t="shared" si="473"/>
        <v>0</v>
      </c>
      <c r="P445" s="38">
        <f t="shared" si="473"/>
        <v>0</v>
      </c>
      <c r="Q445" s="38">
        <f t="shared" si="473"/>
        <v>0</v>
      </c>
      <c r="R445" s="27">
        <f t="shared" si="473"/>
        <v>0</v>
      </c>
      <c r="S445" s="38">
        <f t="shared" si="473"/>
        <v>0</v>
      </c>
      <c r="T445" s="38">
        <f t="shared" si="473"/>
        <v>0</v>
      </c>
      <c r="U445" s="38">
        <f t="shared" si="473"/>
        <v>0</v>
      </c>
      <c r="V445" s="27">
        <f t="shared" si="473"/>
        <v>0</v>
      </c>
      <c r="W445" s="38">
        <f t="shared" si="473"/>
        <v>0</v>
      </c>
      <c r="X445" s="38">
        <f t="shared" si="473"/>
        <v>0</v>
      </c>
      <c r="Y445" s="38">
        <f t="shared" si="473"/>
        <v>0</v>
      </c>
    </row>
    <row r="446" spans="1:25" s="7" customFormat="1" hidden="1" x14ac:dyDescent="0.2">
      <c r="A446" s="15"/>
      <c r="B446" s="15"/>
      <c r="C446" s="15"/>
      <c r="D446" s="15">
        <v>7756</v>
      </c>
      <c r="E446" s="17" t="s">
        <v>60</v>
      </c>
      <c r="F446" s="28">
        <f t="shared" ref="F446:F451" si="474">G446+H446+I446</f>
        <v>0</v>
      </c>
      <c r="G446" s="28">
        <f t="shared" ref="G446:I451" si="475">K446+O446+S446+W446</f>
        <v>0</v>
      </c>
      <c r="H446" s="28">
        <f t="shared" si="475"/>
        <v>0</v>
      </c>
      <c r="I446" s="28">
        <f t="shared" si="475"/>
        <v>0</v>
      </c>
      <c r="J446" s="28">
        <f t="shared" ref="J446:J451" si="476">K446+L446+M446</f>
        <v>0</v>
      </c>
      <c r="K446" s="18"/>
      <c r="L446" s="18"/>
      <c r="M446" s="20"/>
      <c r="N446" s="28">
        <f t="shared" ref="N446:N451" si="477">O446+P446+Q446</f>
        <v>0</v>
      </c>
      <c r="O446" s="18"/>
      <c r="P446" s="18"/>
      <c r="Q446" s="20"/>
      <c r="R446" s="28">
        <f t="shared" ref="R446:R451" si="478">S446+T446+U446</f>
        <v>0</v>
      </c>
      <c r="S446" s="18"/>
      <c r="T446" s="18"/>
      <c r="U446" s="20"/>
      <c r="V446" s="28">
        <f t="shared" ref="V446:V451" si="479">W446+X446+Y446</f>
        <v>0</v>
      </c>
      <c r="W446" s="18"/>
      <c r="X446" s="18"/>
      <c r="Y446" s="20"/>
    </row>
    <row r="447" spans="1:25" s="7" customFormat="1" hidden="1" x14ac:dyDescent="0.2">
      <c r="A447" s="15"/>
      <c r="B447" s="15"/>
      <c r="C447" s="15"/>
      <c r="D447" s="15">
        <v>7757</v>
      </c>
      <c r="E447" s="17" t="s">
        <v>61</v>
      </c>
      <c r="F447" s="28">
        <f t="shared" si="474"/>
        <v>0</v>
      </c>
      <c r="G447" s="28">
        <f t="shared" si="475"/>
        <v>0</v>
      </c>
      <c r="H447" s="28">
        <f t="shared" si="475"/>
        <v>0</v>
      </c>
      <c r="I447" s="28">
        <f t="shared" si="475"/>
        <v>0</v>
      </c>
      <c r="J447" s="28">
        <f t="shared" si="476"/>
        <v>0</v>
      </c>
      <c r="K447" s="18"/>
      <c r="L447" s="18"/>
      <c r="M447" s="20"/>
      <c r="N447" s="28">
        <f t="shared" si="477"/>
        <v>0</v>
      </c>
      <c r="O447" s="18"/>
      <c r="P447" s="18"/>
      <c r="Q447" s="20"/>
      <c r="R447" s="28">
        <f t="shared" si="478"/>
        <v>0</v>
      </c>
      <c r="S447" s="18"/>
      <c r="T447" s="18"/>
      <c r="U447" s="20"/>
      <c r="V447" s="28">
        <f t="shared" si="479"/>
        <v>0</v>
      </c>
      <c r="W447" s="18"/>
      <c r="X447" s="18"/>
      <c r="Y447" s="20"/>
    </row>
    <row r="448" spans="1:25" s="7" customFormat="1" hidden="1" x14ac:dyDescent="0.2">
      <c r="A448" s="15"/>
      <c r="B448" s="15"/>
      <c r="C448" s="15"/>
      <c r="D448" s="15">
        <v>7761</v>
      </c>
      <c r="E448" s="17" t="s">
        <v>62</v>
      </c>
      <c r="F448" s="28">
        <f t="shared" si="474"/>
        <v>0</v>
      </c>
      <c r="G448" s="28">
        <f t="shared" si="475"/>
        <v>0</v>
      </c>
      <c r="H448" s="28">
        <f t="shared" si="475"/>
        <v>0</v>
      </c>
      <c r="I448" s="28">
        <f t="shared" si="475"/>
        <v>0</v>
      </c>
      <c r="J448" s="28">
        <f t="shared" si="476"/>
        <v>0</v>
      </c>
      <c r="K448" s="18"/>
      <c r="L448" s="18"/>
      <c r="M448" s="20"/>
      <c r="N448" s="28">
        <f t="shared" si="477"/>
        <v>0</v>
      </c>
      <c r="O448" s="18"/>
      <c r="P448" s="18"/>
      <c r="Q448" s="20"/>
      <c r="R448" s="28">
        <f t="shared" si="478"/>
        <v>0</v>
      </c>
      <c r="S448" s="18"/>
      <c r="T448" s="18"/>
      <c r="U448" s="20"/>
      <c r="V448" s="28">
        <f t="shared" si="479"/>
        <v>0</v>
      </c>
      <c r="W448" s="18"/>
      <c r="X448" s="18"/>
      <c r="Y448" s="20"/>
    </row>
    <row r="449" spans="1:25" s="7" customFormat="1" ht="25.5" hidden="1" x14ac:dyDescent="0.2">
      <c r="A449" s="15"/>
      <c r="B449" s="15"/>
      <c r="C449" s="15"/>
      <c r="D449" s="15">
        <v>7763</v>
      </c>
      <c r="E449" s="17" t="s">
        <v>165</v>
      </c>
      <c r="F449" s="28">
        <f t="shared" si="474"/>
        <v>0</v>
      </c>
      <c r="G449" s="28">
        <f t="shared" si="475"/>
        <v>0</v>
      </c>
      <c r="H449" s="28">
        <f t="shared" si="475"/>
        <v>0</v>
      </c>
      <c r="I449" s="28">
        <f t="shared" si="475"/>
        <v>0</v>
      </c>
      <c r="J449" s="28">
        <f t="shared" si="476"/>
        <v>0</v>
      </c>
      <c r="K449" s="18"/>
      <c r="L449" s="18"/>
      <c r="M449" s="20"/>
      <c r="N449" s="28">
        <f t="shared" si="477"/>
        <v>0</v>
      </c>
      <c r="O449" s="18"/>
      <c r="P449" s="18"/>
      <c r="Q449" s="20"/>
      <c r="R449" s="28">
        <f t="shared" si="478"/>
        <v>0</v>
      </c>
      <c r="S449" s="18"/>
      <c r="T449" s="18"/>
      <c r="U449" s="20"/>
      <c r="V449" s="28">
        <f t="shared" si="479"/>
        <v>0</v>
      </c>
      <c r="W449" s="18"/>
      <c r="X449" s="18"/>
      <c r="Y449" s="20"/>
    </row>
    <row r="450" spans="1:25" s="7" customFormat="1" hidden="1" x14ac:dyDescent="0.2">
      <c r="A450" s="15"/>
      <c r="B450" s="15"/>
      <c r="C450" s="15"/>
      <c r="D450" s="15">
        <v>7764</v>
      </c>
      <c r="E450" s="17" t="s">
        <v>166</v>
      </c>
      <c r="F450" s="28">
        <f t="shared" si="474"/>
        <v>0</v>
      </c>
      <c r="G450" s="28">
        <f t="shared" si="475"/>
        <v>0</v>
      </c>
      <c r="H450" s="28">
        <f t="shared" si="475"/>
        <v>0</v>
      </c>
      <c r="I450" s="28">
        <f t="shared" si="475"/>
        <v>0</v>
      </c>
      <c r="J450" s="28">
        <f t="shared" si="476"/>
        <v>0</v>
      </c>
      <c r="K450" s="18"/>
      <c r="L450" s="18"/>
      <c r="M450" s="20"/>
      <c r="N450" s="28">
        <f t="shared" si="477"/>
        <v>0</v>
      </c>
      <c r="O450" s="18"/>
      <c r="P450" s="18"/>
      <c r="Q450" s="20"/>
      <c r="R450" s="28">
        <f t="shared" si="478"/>
        <v>0</v>
      </c>
      <c r="S450" s="18"/>
      <c r="T450" s="18"/>
      <c r="U450" s="20"/>
      <c r="V450" s="28">
        <f t="shared" si="479"/>
        <v>0</v>
      </c>
      <c r="W450" s="18"/>
      <c r="X450" s="18"/>
      <c r="Y450" s="20"/>
    </row>
    <row r="451" spans="1:25" s="7" customFormat="1" hidden="1" x14ac:dyDescent="0.2">
      <c r="A451" s="15"/>
      <c r="B451" s="15"/>
      <c r="C451" s="15"/>
      <c r="D451" s="15">
        <v>7799</v>
      </c>
      <c r="E451" s="17" t="s">
        <v>63</v>
      </c>
      <c r="F451" s="28">
        <f t="shared" si="474"/>
        <v>0</v>
      </c>
      <c r="G451" s="28">
        <f t="shared" si="475"/>
        <v>0</v>
      </c>
      <c r="H451" s="28">
        <f t="shared" si="475"/>
        <v>0</v>
      </c>
      <c r="I451" s="28">
        <f t="shared" si="475"/>
        <v>0</v>
      </c>
      <c r="J451" s="28">
        <f t="shared" si="476"/>
        <v>0</v>
      </c>
      <c r="K451" s="18"/>
      <c r="L451" s="18"/>
      <c r="M451" s="20"/>
      <c r="N451" s="28">
        <f t="shared" si="477"/>
        <v>0</v>
      </c>
      <c r="O451" s="18"/>
      <c r="P451" s="18"/>
      <c r="Q451" s="20"/>
      <c r="R451" s="28">
        <f t="shared" si="478"/>
        <v>0</v>
      </c>
      <c r="S451" s="18"/>
      <c r="T451" s="18"/>
      <c r="U451" s="20"/>
      <c r="V451" s="28">
        <f t="shared" si="479"/>
        <v>0</v>
      </c>
      <c r="W451" s="18"/>
      <c r="X451" s="18"/>
      <c r="Y451" s="20"/>
    </row>
    <row r="452" spans="1:25" s="159" customFormat="1" ht="23.25" customHeight="1" x14ac:dyDescent="0.2">
      <c r="A452" s="158"/>
      <c r="B452" s="158">
        <v>278</v>
      </c>
      <c r="C452" s="158"/>
      <c r="D452" s="158"/>
      <c r="E452" s="161" t="s">
        <v>66</v>
      </c>
      <c r="F452" s="162">
        <f t="shared" ref="F452:P452" si="480">F453+F457+F460+F477+F483+F490+F495+F503+F513+F519+F529+F542+F549</f>
        <v>1361980</v>
      </c>
      <c r="G452" s="162">
        <f t="shared" si="480"/>
        <v>1361980</v>
      </c>
      <c r="H452" s="162">
        <f t="shared" si="480"/>
        <v>0</v>
      </c>
      <c r="I452" s="162">
        <f t="shared" si="480"/>
        <v>0</v>
      </c>
      <c r="J452" s="162">
        <f t="shared" si="480"/>
        <v>0</v>
      </c>
      <c r="K452" s="162">
        <f t="shared" si="480"/>
        <v>0</v>
      </c>
      <c r="L452" s="162">
        <f t="shared" si="480"/>
        <v>0</v>
      </c>
      <c r="M452" s="162">
        <f t="shared" si="480"/>
        <v>0</v>
      </c>
      <c r="N452" s="162">
        <f t="shared" si="480"/>
        <v>0</v>
      </c>
      <c r="O452" s="162">
        <f t="shared" si="480"/>
        <v>0</v>
      </c>
      <c r="P452" s="162">
        <f t="shared" si="480"/>
        <v>0</v>
      </c>
      <c r="Q452" s="162">
        <f t="shared" ref="Q452:Y452" si="481">Q453+Q457+Q460+Q477+Q483+Q490+Q495+Q503+Q513+Q519+Q529+Q542+Q549</f>
        <v>0</v>
      </c>
      <c r="R452" s="162">
        <f t="shared" si="481"/>
        <v>1361980</v>
      </c>
      <c r="S452" s="162">
        <f t="shared" si="481"/>
        <v>1361980</v>
      </c>
      <c r="T452" s="162">
        <f t="shared" si="481"/>
        <v>0</v>
      </c>
      <c r="U452" s="162">
        <f t="shared" si="481"/>
        <v>0</v>
      </c>
      <c r="V452" s="162">
        <f t="shared" si="481"/>
        <v>0</v>
      </c>
      <c r="W452" s="162">
        <f t="shared" si="481"/>
        <v>0</v>
      </c>
      <c r="X452" s="162">
        <f t="shared" si="481"/>
        <v>0</v>
      </c>
      <c r="Y452" s="162">
        <f t="shared" si="481"/>
        <v>0</v>
      </c>
    </row>
    <row r="453" spans="1:25" s="142" customFormat="1" ht="23.25" hidden="1" customHeight="1" x14ac:dyDescent="0.2">
      <c r="A453" s="36"/>
      <c r="B453" s="36"/>
      <c r="C453" s="36">
        <v>6000</v>
      </c>
      <c r="D453" s="36"/>
      <c r="E453" s="37" t="s">
        <v>14</v>
      </c>
      <c r="F453" s="38">
        <f t="shared" ref="F453:Y453" si="482">SUM(F454:F456)</f>
        <v>0</v>
      </c>
      <c r="G453" s="38">
        <f t="shared" si="482"/>
        <v>0</v>
      </c>
      <c r="H453" s="38">
        <f t="shared" si="482"/>
        <v>0</v>
      </c>
      <c r="I453" s="38">
        <f t="shared" si="482"/>
        <v>0</v>
      </c>
      <c r="J453" s="38">
        <f t="shared" si="482"/>
        <v>0</v>
      </c>
      <c r="K453" s="38">
        <f t="shared" si="482"/>
        <v>0</v>
      </c>
      <c r="L453" s="38">
        <f t="shared" si="482"/>
        <v>0</v>
      </c>
      <c r="M453" s="38">
        <f t="shared" si="482"/>
        <v>0</v>
      </c>
      <c r="N453" s="27">
        <f t="shared" si="482"/>
        <v>0</v>
      </c>
      <c r="O453" s="38">
        <f t="shared" si="482"/>
        <v>0</v>
      </c>
      <c r="P453" s="38">
        <f t="shared" si="482"/>
        <v>0</v>
      </c>
      <c r="Q453" s="38">
        <f t="shared" si="482"/>
        <v>0</v>
      </c>
      <c r="R453" s="27">
        <f t="shared" si="482"/>
        <v>0</v>
      </c>
      <c r="S453" s="38">
        <f t="shared" si="482"/>
        <v>0</v>
      </c>
      <c r="T453" s="38">
        <f t="shared" si="482"/>
        <v>0</v>
      </c>
      <c r="U453" s="38">
        <f t="shared" si="482"/>
        <v>0</v>
      </c>
      <c r="V453" s="27">
        <f t="shared" si="482"/>
        <v>0</v>
      </c>
      <c r="W453" s="38">
        <f t="shared" si="482"/>
        <v>0</v>
      </c>
      <c r="X453" s="38">
        <f t="shared" si="482"/>
        <v>0</v>
      </c>
      <c r="Y453" s="38">
        <f t="shared" si="482"/>
        <v>0</v>
      </c>
    </row>
    <row r="454" spans="1:25" s="7" customFormat="1" ht="23.25" hidden="1" customHeight="1" x14ac:dyDescent="0.2">
      <c r="A454" s="15"/>
      <c r="B454" s="15"/>
      <c r="C454" s="15"/>
      <c r="D454" s="15" t="s">
        <v>112</v>
      </c>
      <c r="E454" s="17" t="s">
        <v>15</v>
      </c>
      <c r="F454" s="28">
        <f>G454+H454+I454</f>
        <v>0</v>
      </c>
      <c r="G454" s="28">
        <f t="shared" ref="G454:I456" si="483">K454+O454+S454+W454</f>
        <v>0</v>
      </c>
      <c r="H454" s="28">
        <f t="shared" si="483"/>
        <v>0</v>
      </c>
      <c r="I454" s="28">
        <f t="shared" si="483"/>
        <v>0</v>
      </c>
      <c r="J454" s="28">
        <f>K454+L454+M454</f>
        <v>0</v>
      </c>
      <c r="K454" s="18"/>
      <c r="L454" s="18"/>
      <c r="M454" s="20"/>
      <c r="N454" s="28">
        <f>O454+P454+Q454</f>
        <v>0</v>
      </c>
      <c r="O454" s="18"/>
      <c r="P454" s="18"/>
      <c r="Q454" s="20"/>
      <c r="R454" s="28">
        <f>S454+T454+U454</f>
        <v>0</v>
      </c>
      <c r="S454" s="18"/>
      <c r="T454" s="18"/>
      <c r="U454" s="20"/>
      <c r="V454" s="28">
        <f>W454+X454+Y454</f>
        <v>0</v>
      </c>
      <c r="W454" s="18"/>
      <c r="X454" s="18"/>
      <c r="Y454" s="20"/>
    </row>
    <row r="455" spans="1:25" s="7" customFormat="1" ht="23.25" hidden="1" customHeight="1" x14ac:dyDescent="0.2">
      <c r="A455" s="15"/>
      <c r="B455" s="15"/>
      <c r="C455" s="15"/>
      <c r="D455" s="15">
        <v>6003</v>
      </c>
      <c r="E455" s="17" t="s">
        <v>120</v>
      </c>
      <c r="F455" s="28">
        <f>G455+H455+I455</f>
        <v>0</v>
      </c>
      <c r="G455" s="28">
        <f t="shared" si="483"/>
        <v>0</v>
      </c>
      <c r="H455" s="28">
        <f t="shared" si="483"/>
        <v>0</v>
      </c>
      <c r="I455" s="28">
        <f t="shared" si="483"/>
        <v>0</v>
      </c>
      <c r="J455" s="28">
        <f>K455+L455+M455</f>
        <v>0</v>
      </c>
      <c r="K455" s="18"/>
      <c r="L455" s="18"/>
      <c r="M455" s="20"/>
      <c r="N455" s="28">
        <f>O455+P455+Q455</f>
        <v>0</v>
      </c>
      <c r="O455" s="18"/>
      <c r="P455" s="18"/>
      <c r="Q455" s="20"/>
      <c r="R455" s="28">
        <f>S455+T455+U455</f>
        <v>0</v>
      </c>
      <c r="S455" s="18"/>
      <c r="T455" s="18"/>
      <c r="U455" s="20"/>
      <c r="V455" s="28">
        <f>W455+X455+Y455</f>
        <v>0</v>
      </c>
      <c r="W455" s="18"/>
      <c r="X455" s="18"/>
      <c r="Y455" s="20"/>
    </row>
    <row r="456" spans="1:25" s="7" customFormat="1" ht="23.25" hidden="1" customHeight="1" x14ac:dyDescent="0.2">
      <c r="A456" s="15"/>
      <c r="B456" s="15"/>
      <c r="C456" s="15"/>
      <c r="D456" s="15">
        <v>6049</v>
      </c>
      <c r="E456" s="17" t="s">
        <v>65</v>
      </c>
      <c r="F456" s="28">
        <f>G456+H456+I456</f>
        <v>0</v>
      </c>
      <c r="G456" s="28">
        <f t="shared" si="483"/>
        <v>0</v>
      </c>
      <c r="H456" s="28">
        <f t="shared" si="483"/>
        <v>0</v>
      </c>
      <c r="I456" s="28">
        <f t="shared" si="483"/>
        <v>0</v>
      </c>
      <c r="J456" s="28">
        <f>K456+L456+M456</f>
        <v>0</v>
      </c>
      <c r="K456" s="18"/>
      <c r="L456" s="18"/>
      <c r="M456" s="20"/>
      <c r="N456" s="28">
        <f>O456+P456+Q456</f>
        <v>0</v>
      </c>
      <c r="O456" s="18"/>
      <c r="P456" s="18"/>
      <c r="Q456" s="20"/>
      <c r="R456" s="28">
        <f>S456+T456+U456</f>
        <v>0</v>
      </c>
      <c r="S456" s="18"/>
      <c r="T456" s="18"/>
      <c r="U456" s="20"/>
      <c r="V456" s="28">
        <f>W456+X456+Y456</f>
        <v>0</v>
      </c>
      <c r="W456" s="18"/>
      <c r="X456" s="18"/>
      <c r="Y456" s="20"/>
    </row>
    <row r="457" spans="1:25" s="142" customFormat="1" ht="42" hidden="1" customHeight="1" x14ac:dyDescent="0.2">
      <c r="A457" s="36"/>
      <c r="B457" s="36"/>
      <c r="C457" s="36">
        <v>6050</v>
      </c>
      <c r="D457" s="36"/>
      <c r="E457" s="37" t="s">
        <v>16</v>
      </c>
      <c r="F457" s="38">
        <f t="shared" ref="F457:P457" si="484">SUM(F458:F459)</f>
        <v>0</v>
      </c>
      <c r="G457" s="38">
        <f t="shared" si="484"/>
        <v>0</v>
      </c>
      <c r="H457" s="38">
        <f t="shared" si="484"/>
        <v>0</v>
      </c>
      <c r="I457" s="38">
        <f t="shared" si="484"/>
        <v>0</v>
      </c>
      <c r="J457" s="38">
        <f t="shared" si="484"/>
        <v>0</v>
      </c>
      <c r="K457" s="38">
        <f t="shared" si="484"/>
        <v>0</v>
      </c>
      <c r="L457" s="38">
        <f t="shared" si="484"/>
        <v>0</v>
      </c>
      <c r="M457" s="38">
        <f t="shared" si="484"/>
        <v>0</v>
      </c>
      <c r="N457" s="27">
        <f t="shared" si="484"/>
        <v>0</v>
      </c>
      <c r="O457" s="38">
        <f t="shared" si="484"/>
        <v>0</v>
      </c>
      <c r="P457" s="38">
        <f t="shared" si="484"/>
        <v>0</v>
      </c>
      <c r="Q457" s="38">
        <f t="shared" ref="Q457:Y457" si="485">SUM(Q458:Q459)</f>
        <v>0</v>
      </c>
      <c r="R457" s="27">
        <f t="shared" si="485"/>
        <v>0</v>
      </c>
      <c r="S457" s="38">
        <f t="shared" si="485"/>
        <v>0</v>
      </c>
      <c r="T457" s="38">
        <f t="shared" si="485"/>
        <v>0</v>
      </c>
      <c r="U457" s="38">
        <f t="shared" si="485"/>
        <v>0</v>
      </c>
      <c r="V457" s="27">
        <f t="shared" si="485"/>
        <v>0</v>
      </c>
      <c r="W457" s="38">
        <f t="shared" si="485"/>
        <v>0</v>
      </c>
      <c r="X457" s="38">
        <f t="shared" si="485"/>
        <v>0</v>
      </c>
      <c r="Y457" s="38">
        <f t="shared" si="485"/>
        <v>0</v>
      </c>
    </row>
    <row r="458" spans="1:25" s="7" customFormat="1" ht="42" hidden="1" customHeight="1" x14ac:dyDescent="0.2">
      <c r="A458" s="15"/>
      <c r="B458" s="15"/>
      <c r="C458" s="15"/>
      <c r="D458" s="15">
        <v>6051</v>
      </c>
      <c r="E458" s="17" t="s">
        <v>16</v>
      </c>
      <c r="F458" s="28">
        <f>G458+H458+I458</f>
        <v>0</v>
      </c>
      <c r="G458" s="28">
        <f t="shared" ref="G458:I459" si="486">K458+O458+S458+W458</f>
        <v>0</v>
      </c>
      <c r="H458" s="28">
        <f t="shared" si="486"/>
        <v>0</v>
      </c>
      <c r="I458" s="28">
        <f t="shared" si="486"/>
        <v>0</v>
      </c>
      <c r="J458" s="28">
        <f>K458+L458+M458</f>
        <v>0</v>
      </c>
      <c r="K458" s="18"/>
      <c r="L458" s="18"/>
      <c r="M458" s="20"/>
      <c r="N458" s="28">
        <f>O458+P458+Q458</f>
        <v>0</v>
      </c>
      <c r="O458" s="18"/>
      <c r="P458" s="18"/>
      <c r="Q458" s="20"/>
      <c r="R458" s="28">
        <f>S458+T458+U458</f>
        <v>0</v>
      </c>
      <c r="S458" s="18"/>
      <c r="T458" s="18"/>
      <c r="U458" s="20"/>
      <c r="V458" s="28">
        <f>W458+X458+Y458</f>
        <v>0</v>
      </c>
      <c r="W458" s="18"/>
      <c r="X458" s="18"/>
      <c r="Y458" s="20"/>
    </row>
    <row r="459" spans="1:25" s="7" customFormat="1" ht="24.75" hidden="1" customHeight="1" x14ac:dyDescent="0.2">
      <c r="A459" s="15"/>
      <c r="B459" s="15"/>
      <c r="C459" s="15"/>
      <c r="D459" s="15">
        <v>6099</v>
      </c>
      <c r="E459" s="17" t="s">
        <v>121</v>
      </c>
      <c r="F459" s="28">
        <f>G459+H459+I459</f>
        <v>0</v>
      </c>
      <c r="G459" s="28">
        <f t="shared" si="486"/>
        <v>0</v>
      </c>
      <c r="H459" s="28">
        <f t="shared" si="486"/>
        <v>0</v>
      </c>
      <c r="I459" s="28">
        <f t="shared" si="486"/>
        <v>0</v>
      </c>
      <c r="J459" s="28">
        <f>K459+L459+M459</f>
        <v>0</v>
      </c>
      <c r="K459" s="18"/>
      <c r="L459" s="18"/>
      <c r="M459" s="20"/>
      <c r="N459" s="28">
        <f>O459+P459+Q459</f>
        <v>0</v>
      </c>
      <c r="O459" s="18"/>
      <c r="P459" s="18"/>
      <c r="Q459" s="20"/>
      <c r="R459" s="28">
        <f>S459+T459+U459</f>
        <v>0</v>
      </c>
      <c r="S459" s="18"/>
      <c r="T459" s="18"/>
      <c r="U459" s="20"/>
      <c r="V459" s="28">
        <f>W459+X459+Y459</f>
        <v>0</v>
      </c>
      <c r="W459" s="18"/>
      <c r="X459" s="18"/>
      <c r="Y459" s="20"/>
    </row>
    <row r="460" spans="1:25" s="142" customFormat="1" ht="24.75" hidden="1" customHeight="1" x14ac:dyDescent="0.2">
      <c r="A460" s="36"/>
      <c r="B460" s="36"/>
      <c r="C460" s="36">
        <v>6100</v>
      </c>
      <c r="D460" s="36"/>
      <c r="E460" s="37" t="s">
        <v>17</v>
      </c>
      <c r="F460" s="38">
        <f t="shared" ref="F460:Y460" si="487">SUM(F461:F476)</f>
        <v>0</v>
      </c>
      <c r="G460" s="38">
        <f t="shared" si="487"/>
        <v>0</v>
      </c>
      <c r="H460" s="38">
        <f t="shared" si="487"/>
        <v>0</v>
      </c>
      <c r="I460" s="38">
        <f t="shared" si="487"/>
        <v>0</v>
      </c>
      <c r="J460" s="38">
        <f t="shared" si="487"/>
        <v>0</v>
      </c>
      <c r="K460" s="38">
        <f t="shared" si="487"/>
        <v>0</v>
      </c>
      <c r="L460" s="38">
        <f t="shared" si="487"/>
        <v>0</v>
      </c>
      <c r="M460" s="38">
        <f t="shared" si="487"/>
        <v>0</v>
      </c>
      <c r="N460" s="27">
        <f t="shared" si="487"/>
        <v>0</v>
      </c>
      <c r="O460" s="38">
        <f t="shared" si="487"/>
        <v>0</v>
      </c>
      <c r="P460" s="38">
        <f t="shared" si="487"/>
        <v>0</v>
      </c>
      <c r="Q460" s="38">
        <f t="shared" si="487"/>
        <v>0</v>
      </c>
      <c r="R460" s="27">
        <f t="shared" si="487"/>
        <v>0</v>
      </c>
      <c r="S460" s="38">
        <f t="shared" si="487"/>
        <v>0</v>
      </c>
      <c r="T460" s="38">
        <f t="shared" si="487"/>
        <v>0</v>
      </c>
      <c r="U460" s="38">
        <f t="shared" si="487"/>
        <v>0</v>
      </c>
      <c r="V460" s="27">
        <f t="shared" si="487"/>
        <v>0</v>
      </c>
      <c r="W460" s="38">
        <f t="shared" si="487"/>
        <v>0</v>
      </c>
      <c r="X460" s="38">
        <f t="shared" si="487"/>
        <v>0</v>
      </c>
      <c r="Y460" s="38">
        <f t="shared" si="487"/>
        <v>0</v>
      </c>
    </row>
    <row r="461" spans="1:25" s="7" customFormat="1" ht="24.75" hidden="1" customHeight="1" x14ac:dyDescent="0.2">
      <c r="A461" s="15"/>
      <c r="B461" s="15"/>
      <c r="C461" s="15"/>
      <c r="D461" s="15">
        <v>6101</v>
      </c>
      <c r="E461" s="17" t="s">
        <v>18</v>
      </c>
      <c r="F461" s="28">
        <f t="shared" ref="F461:F476" si="488">G461+H461+I461</f>
        <v>0</v>
      </c>
      <c r="G461" s="28">
        <f t="shared" ref="G461:G476" si="489">K461+O461+S461+W461</f>
        <v>0</v>
      </c>
      <c r="H461" s="28">
        <f t="shared" ref="H461:H476" si="490">L461+P461+T461+X461</f>
        <v>0</v>
      </c>
      <c r="I461" s="28">
        <f t="shared" ref="I461:I476" si="491">M461+Q461+U461+Y461</f>
        <v>0</v>
      </c>
      <c r="J461" s="28">
        <f t="shared" ref="J461:J476" si="492">K461+L461+M461</f>
        <v>0</v>
      </c>
      <c r="K461" s="18"/>
      <c r="L461" s="18"/>
      <c r="M461" s="20"/>
      <c r="N461" s="28">
        <f t="shared" ref="N461:N476" si="493">O461+P461+Q461</f>
        <v>0</v>
      </c>
      <c r="O461" s="18"/>
      <c r="P461" s="18"/>
      <c r="Q461" s="20"/>
      <c r="R461" s="28">
        <f t="shared" ref="R461:R476" si="494">S461+T461+U461</f>
        <v>0</v>
      </c>
      <c r="S461" s="18"/>
      <c r="T461" s="18"/>
      <c r="U461" s="20"/>
      <c r="V461" s="28">
        <f t="shared" ref="V461:V476" si="495">W461+X461+Y461</f>
        <v>0</v>
      </c>
      <c r="W461" s="18"/>
      <c r="X461" s="18"/>
      <c r="Y461" s="20"/>
    </row>
    <row r="462" spans="1:25" s="7" customFormat="1" ht="24.75" hidden="1" customHeight="1" x14ac:dyDescent="0.2">
      <c r="A462" s="15"/>
      <c r="B462" s="15"/>
      <c r="C462" s="15"/>
      <c r="D462" s="15">
        <v>6102</v>
      </c>
      <c r="E462" s="17" t="s">
        <v>122</v>
      </c>
      <c r="F462" s="28">
        <f t="shared" si="488"/>
        <v>0</v>
      </c>
      <c r="G462" s="28">
        <f t="shared" si="489"/>
        <v>0</v>
      </c>
      <c r="H462" s="28">
        <f t="shared" si="490"/>
        <v>0</v>
      </c>
      <c r="I462" s="28">
        <f t="shared" si="491"/>
        <v>0</v>
      </c>
      <c r="J462" s="28">
        <f t="shared" si="492"/>
        <v>0</v>
      </c>
      <c r="K462" s="18"/>
      <c r="L462" s="18"/>
      <c r="M462" s="20"/>
      <c r="N462" s="28">
        <f t="shared" si="493"/>
        <v>0</v>
      </c>
      <c r="O462" s="18"/>
      <c r="P462" s="18"/>
      <c r="Q462" s="20"/>
      <c r="R462" s="28">
        <f t="shared" si="494"/>
        <v>0</v>
      </c>
      <c r="S462" s="18"/>
      <c r="T462" s="18"/>
      <c r="U462" s="20"/>
      <c r="V462" s="28">
        <f t="shared" si="495"/>
        <v>0</v>
      </c>
      <c r="W462" s="18"/>
      <c r="X462" s="18"/>
      <c r="Y462" s="20"/>
    </row>
    <row r="463" spans="1:25" s="7" customFormat="1" ht="24.75" hidden="1" customHeight="1" x14ac:dyDescent="0.2">
      <c r="A463" s="15"/>
      <c r="B463" s="15"/>
      <c r="C463" s="15"/>
      <c r="D463" s="15">
        <v>6103</v>
      </c>
      <c r="E463" s="17" t="s">
        <v>123</v>
      </c>
      <c r="F463" s="28">
        <f t="shared" si="488"/>
        <v>0</v>
      </c>
      <c r="G463" s="28">
        <f t="shared" si="489"/>
        <v>0</v>
      </c>
      <c r="H463" s="28">
        <f t="shared" si="490"/>
        <v>0</v>
      </c>
      <c r="I463" s="28">
        <f t="shared" si="491"/>
        <v>0</v>
      </c>
      <c r="J463" s="28">
        <f t="shared" si="492"/>
        <v>0</v>
      </c>
      <c r="K463" s="18"/>
      <c r="L463" s="18"/>
      <c r="M463" s="20"/>
      <c r="N463" s="28">
        <f t="shared" si="493"/>
        <v>0</v>
      </c>
      <c r="O463" s="18"/>
      <c r="P463" s="18"/>
      <c r="Q463" s="20"/>
      <c r="R463" s="28">
        <f t="shared" si="494"/>
        <v>0</v>
      </c>
      <c r="S463" s="18"/>
      <c r="T463" s="18"/>
      <c r="U463" s="20"/>
      <c r="V463" s="28">
        <f t="shared" si="495"/>
        <v>0</v>
      </c>
      <c r="W463" s="18"/>
      <c r="X463" s="18"/>
      <c r="Y463" s="20"/>
    </row>
    <row r="464" spans="1:25" s="7" customFormat="1" ht="24.75" hidden="1" customHeight="1" x14ac:dyDescent="0.2">
      <c r="A464" s="15"/>
      <c r="B464" s="15"/>
      <c r="C464" s="15"/>
      <c r="D464" s="15">
        <v>6105</v>
      </c>
      <c r="E464" s="17" t="s">
        <v>101</v>
      </c>
      <c r="F464" s="28">
        <f t="shared" si="488"/>
        <v>0</v>
      </c>
      <c r="G464" s="28">
        <f t="shared" si="489"/>
        <v>0</v>
      </c>
      <c r="H464" s="28">
        <f t="shared" si="490"/>
        <v>0</v>
      </c>
      <c r="I464" s="28">
        <f t="shared" si="491"/>
        <v>0</v>
      </c>
      <c r="J464" s="28">
        <f t="shared" si="492"/>
        <v>0</v>
      </c>
      <c r="K464" s="18"/>
      <c r="L464" s="18"/>
      <c r="M464" s="20"/>
      <c r="N464" s="28">
        <f t="shared" si="493"/>
        <v>0</v>
      </c>
      <c r="O464" s="18"/>
      <c r="P464" s="18"/>
      <c r="Q464" s="20"/>
      <c r="R464" s="28">
        <f t="shared" si="494"/>
        <v>0</v>
      </c>
      <c r="S464" s="18"/>
      <c r="T464" s="18"/>
      <c r="U464" s="20"/>
      <c r="V464" s="28">
        <f t="shared" si="495"/>
        <v>0</v>
      </c>
      <c r="W464" s="18"/>
      <c r="X464" s="18"/>
      <c r="Y464" s="20"/>
    </row>
    <row r="465" spans="1:25" s="7" customFormat="1" ht="24.75" hidden="1" customHeight="1" x14ac:dyDescent="0.2">
      <c r="A465" s="15"/>
      <c r="B465" s="15"/>
      <c r="C465" s="15"/>
      <c r="D465" s="15">
        <v>6107</v>
      </c>
      <c r="E465" s="17" t="s">
        <v>124</v>
      </c>
      <c r="F465" s="28">
        <f t="shared" si="488"/>
        <v>0</v>
      </c>
      <c r="G465" s="28">
        <f t="shared" si="489"/>
        <v>0</v>
      </c>
      <c r="H465" s="28">
        <f t="shared" si="490"/>
        <v>0</v>
      </c>
      <c r="I465" s="28">
        <f t="shared" si="491"/>
        <v>0</v>
      </c>
      <c r="J465" s="28">
        <f t="shared" si="492"/>
        <v>0</v>
      </c>
      <c r="K465" s="18"/>
      <c r="L465" s="18"/>
      <c r="M465" s="20"/>
      <c r="N465" s="28">
        <f t="shared" si="493"/>
        <v>0</v>
      </c>
      <c r="O465" s="18"/>
      <c r="P465" s="18"/>
      <c r="Q465" s="20"/>
      <c r="R465" s="28">
        <f t="shared" si="494"/>
        <v>0</v>
      </c>
      <c r="S465" s="18"/>
      <c r="T465" s="18"/>
      <c r="U465" s="20"/>
      <c r="V465" s="28">
        <f t="shared" si="495"/>
        <v>0</v>
      </c>
      <c r="W465" s="18"/>
      <c r="X465" s="18"/>
      <c r="Y465" s="20"/>
    </row>
    <row r="466" spans="1:25" s="7" customFormat="1" ht="37.5" hidden="1" customHeight="1" x14ac:dyDescent="0.2">
      <c r="A466" s="15"/>
      <c r="B466" s="15"/>
      <c r="C466" s="15"/>
      <c r="D466" s="15">
        <v>6111</v>
      </c>
      <c r="E466" s="17" t="s">
        <v>125</v>
      </c>
      <c r="F466" s="28">
        <f t="shared" si="488"/>
        <v>0</v>
      </c>
      <c r="G466" s="28">
        <f t="shared" si="489"/>
        <v>0</v>
      </c>
      <c r="H466" s="28">
        <f t="shared" si="490"/>
        <v>0</v>
      </c>
      <c r="I466" s="28">
        <f t="shared" si="491"/>
        <v>0</v>
      </c>
      <c r="J466" s="28">
        <f t="shared" si="492"/>
        <v>0</v>
      </c>
      <c r="K466" s="18"/>
      <c r="L466" s="18"/>
      <c r="M466" s="20"/>
      <c r="N466" s="28">
        <f t="shared" si="493"/>
        <v>0</v>
      </c>
      <c r="O466" s="18"/>
      <c r="P466" s="18"/>
      <c r="Q466" s="20"/>
      <c r="R466" s="28">
        <f t="shared" si="494"/>
        <v>0</v>
      </c>
      <c r="S466" s="18"/>
      <c r="T466" s="18"/>
      <c r="U466" s="20"/>
      <c r="V466" s="28">
        <f t="shared" si="495"/>
        <v>0</v>
      </c>
      <c r="W466" s="18"/>
      <c r="X466" s="18"/>
      <c r="Y466" s="20"/>
    </row>
    <row r="467" spans="1:25" s="7" customFormat="1" ht="18.75" hidden="1" customHeight="1" x14ac:dyDescent="0.2">
      <c r="A467" s="15"/>
      <c r="B467" s="15"/>
      <c r="C467" s="15"/>
      <c r="D467" s="15">
        <v>6112</v>
      </c>
      <c r="E467" s="17" t="s">
        <v>126</v>
      </c>
      <c r="F467" s="28">
        <f t="shared" si="488"/>
        <v>0</v>
      </c>
      <c r="G467" s="28">
        <f t="shared" si="489"/>
        <v>0</v>
      </c>
      <c r="H467" s="28">
        <f t="shared" si="490"/>
        <v>0</v>
      </c>
      <c r="I467" s="28">
        <f t="shared" si="491"/>
        <v>0</v>
      </c>
      <c r="J467" s="28">
        <f t="shared" si="492"/>
        <v>0</v>
      </c>
      <c r="K467" s="18"/>
      <c r="L467" s="18"/>
      <c r="M467" s="20"/>
      <c r="N467" s="28">
        <f t="shared" si="493"/>
        <v>0</v>
      </c>
      <c r="O467" s="18"/>
      <c r="P467" s="18"/>
      <c r="Q467" s="20"/>
      <c r="R467" s="28">
        <f t="shared" si="494"/>
        <v>0</v>
      </c>
      <c r="S467" s="18"/>
      <c r="T467" s="18"/>
      <c r="U467" s="20"/>
      <c r="V467" s="28">
        <f t="shared" si="495"/>
        <v>0</v>
      </c>
      <c r="W467" s="18"/>
      <c r="X467" s="18"/>
      <c r="Y467" s="20"/>
    </row>
    <row r="468" spans="1:25" s="7" customFormat="1" ht="34.5" hidden="1" customHeight="1" x14ac:dyDescent="0.2">
      <c r="A468" s="15"/>
      <c r="B468" s="15"/>
      <c r="C468" s="15"/>
      <c r="D468" s="15">
        <v>6113</v>
      </c>
      <c r="E468" s="17" t="s">
        <v>19</v>
      </c>
      <c r="F468" s="28">
        <f t="shared" si="488"/>
        <v>0</v>
      </c>
      <c r="G468" s="28">
        <f t="shared" si="489"/>
        <v>0</v>
      </c>
      <c r="H468" s="28">
        <f t="shared" si="490"/>
        <v>0</v>
      </c>
      <c r="I468" s="28">
        <f t="shared" si="491"/>
        <v>0</v>
      </c>
      <c r="J468" s="28">
        <f t="shared" si="492"/>
        <v>0</v>
      </c>
      <c r="K468" s="18"/>
      <c r="L468" s="18"/>
      <c r="M468" s="20"/>
      <c r="N468" s="28">
        <f t="shared" si="493"/>
        <v>0</v>
      </c>
      <c r="O468" s="18"/>
      <c r="P468" s="18"/>
      <c r="Q468" s="20"/>
      <c r="R468" s="28">
        <f t="shared" si="494"/>
        <v>0</v>
      </c>
      <c r="S468" s="18"/>
      <c r="T468" s="18"/>
      <c r="U468" s="20"/>
      <c r="V468" s="28">
        <f t="shared" si="495"/>
        <v>0</v>
      </c>
      <c r="W468" s="18"/>
      <c r="X468" s="18"/>
      <c r="Y468" s="20"/>
    </row>
    <row r="469" spans="1:25" s="7" customFormat="1" ht="21.75" hidden="1" customHeight="1" x14ac:dyDescent="0.2">
      <c r="A469" s="15"/>
      <c r="B469" s="15"/>
      <c r="C469" s="15"/>
      <c r="D469" s="15">
        <v>6114</v>
      </c>
      <c r="E469" s="17" t="s">
        <v>127</v>
      </c>
      <c r="F469" s="28">
        <f t="shared" si="488"/>
        <v>0</v>
      </c>
      <c r="G469" s="28">
        <f t="shared" si="489"/>
        <v>0</v>
      </c>
      <c r="H469" s="28">
        <f t="shared" si="490"/>
        <v>0</v>
      </c>
      <c r="I469" s="28">
        <f t="shared" si="491"/>
        <v>0</v>
      </c>
      <c r="J469" s="28">
        <f t="shared" si="492"/>
        <v>0</v>
      </c>
      <c r="K469" s="18"/>
      <c r="L469" s="18"/>
      <c r="M469" s="20"/>
      <c r="N469" s="28">
        <f t="shared" si="493"/>
        <v>0</v>
      </c>
      <c r="O469" s="18"/>
      <c r="P469" s="18"/>
      <c r="Q469" s="20"/>
      <c r="R469" s="28">
        <f t="shared" si="494"/>
        <v>0</v>
      </c>
      <c r="S469" s="18"/>
      <c r="T469" s="18"/>
      <c r="U469" s="20"/>
      <c r="V469" s="28">
        <f t="shared" si="495"/>
        <v>0</v>
      </c>
      <c r="W469" s="18"/>
      <c r="X469" s="18"/>
      <c r="Y469" s="20"/>
    </row>
    <row r="470" spans="1:25" s="7" customFormat="1" ht="33" hidden="1" customHeight="1" x14ac:dyDescent="0.2">
      <c r="A470" s="15"/>
      <c r="B470" s="15"/>
      <c r="C470" s="15"/>
      <c r="D470" s="15">
        <v>6115</v>
      </c>
      <c r="E470" s="17" t="s">
        <v>128</v>
      </c>
      <c r="F470" s="28">
        <f t="shared" si="488"/>
        <v>0</v>
      </c>
      <c r="G470" s="28">
        <f t="shared" si="489"/>
        <v>0</v>
      </c>
      <c r="H470" s="28">
        <f t="shared" si="490"/>
        <v>0</v>
      </c>
      <c r="I470" s="28">
        <f t="shared" si="491"/>
        <v>0</v>
      </c>
      <c r="J470" s="28">
        <f t="shared" si="492"/>
        <v>0</v>
      </c>
      <c r="K470" s="18"/>
      <c r="L470" s="18"/>
      <c r="M470" s="20"/>
      <c r="N470" s="28">
        <f t="shared" si="493"/>
        <v>0</v>
      </c>
      <c r="O470" s="18"/>
      <c r="P470" s="18"/>
      <c r="Q470" s="20"/>
      <c r="R470" s="28">
        <f t="shared" si="494"/>
        <v>0</v>
      </c>
      <c r="S470" s="18"/>
      <c r="T470" s="18"/>
      <c r="U470" s="20"/>
      <c r="V470" s="28">
        <f t="shared" si="495"/>
        <v>0</v>
      </c>
      <c r="W470" s="18"/>
      <c r="X470" s="18"/>
      <c r="Y470" s="20"/>
    </row>
    <row r="471" spans="1:25" s="7" customFormat="1" ht="22.7" hidden="1" customHeight="1" x14ac:dyDescent="0.2">
      <c r="A471" s="15"/>
      <c r="B471" s="15"/>
      <c r="C471" s="15"/>
      <c r="D471" s="15">
        <v>6116</v>
      </c>
      <c r="E471" s="17" t="s">
        <v>129</v>
      </c>
      <c r="F471" s="28">
        <f t="shared" si="488"/>
        <v>0</v>
      </c>
      <c r="G471" s="28">
        <f t="shared" si="489"/>
        <v>0</v>
      </c>
      <c r="H471" s="28">
        <f t="shared" si="490"/>
        <v>0</v>
      </c>
      <c r="I471" s="28">
        <f t="shared" si="491"/>
        <v>0</v>
      </c>
      <c r="J471" s="28">
        <f t="shared" si="492"/>
        <v>0</v>
      </c>
      <c r="K471" s="18"/>
      <c r="L471" s="18"/>
      <c r="M471" s="20"/>
      <c r="N471" s="28">
        <f t="shared" si="493"/>
        <v>0</v>
      </c>
      <c r="O471" s="18"/>
      <c r="P471" s="18"/>
      <c r="Q471" s="20"/>
      <c r="R471" s="28">
        <f t="shared" si="494"/>
        <v>0</v>
      </c>
      <c r="S471" s="18"/>
      <c r="T471" s="18"/>
      <c r="U471" s="20"/>
      <c r="V471" s="28">
        <f t="shared" si="495"/>
        <v>0</v>
      </c>
      <c r="W471" s="18"/>
      <c r="X471" s="18"/>
      <c r="Y471" s="20"/>
    </row>
    <row r="472" spans="1:25" s="7" customFormat="1" ht="36.75" hidden="1" customHeight="1" x14ac:dyDescent="0.2">
      <c r="A472" s="15"/>
      <c r="B472" s="15"/>
      <c r="C472" s="15"/>
      <c r="D472" s="15">
        <v>6121</v>
      </c>
      <c r="E472" s="17" t="s">
        <v>130</v>
      </c>
      <c r="F472" s="28">
        <f t="shared" si="488"/>
        <v>0</v>
      </c>
      <c r="G472" s="28">
        <f t="shared" si="489"/>
        <v>0</v>
      </c>
      <c r="H472" s="28">
        <f t="shared" si="490"/>
        <v>0</v>
      </c>
      <c r="I472" s="28">
        <f t="shared" si="491"/>
        <v>0</v>
      </c>
      <c r="J472" s="28">
        <f t="shared" si="492"/>
        <v>0</v>
      </c>
      <c r="K472" s="18"/>
      <c r="L472" s="18"/>
      <c r="M472" s="20"/>
      <c r="N472" s="28">
        <f t="shared" si="493"/>
        <v>0</v>
      </c>
      <c r="O472" s="18"/>
      <c r="P472" s="18"/>
      <c r="Q472" s="20"/>
      <c r="R472" s="28">
        <f t="shared" si="494"/>
        <v>0</v>
      </c>
      <c r="S472" s="18"/>
      <c r="T472" s="18"/>
      <c r="U472" s="20"/>
      <c r="V472" s="28">
        <f t="shared" si="495"/>
        <v>0</v>
      </c>
      <c r="W472" s="18"/>
      <c r="X472" s="18"/>
      <c r="Y472" s="20"/>
    </row>
    <row r="473" spans="1:25" s="7" customFormat="1" ht="21.2" hidden="1" customHeight="1" x14ac:dyDescent="0.2">
      <c r="A473" s="15"/>
      <c r="B473" s="15"/>
      <c r="C473" s="15"/>
      <c r="D473" s="15">
        <v>6122</v>
      </c>
      <c r="E473" s="17" t="s">
        <v>131</v>
      </c>
      <c r="F473" s="28">
        <f t="shared" si="488"/>
        <v>0</v>
      </c>
      <c r="G473" s="28">
        <f t="shared" si="489"/>
        <v>0</v>
      </c>
      <c r="H473" s="28">
        <f t="shared" si="490"/>
        <v>0</v>
      </c>
      <c r="I473" s="28">
        <f t="shared" si="491"/>
        <v>0</v>
      </c>
      <c r="J473" s="28">
        <f t="shared" si="492"/>
        <v>0</v>
      </c>
      <c r="K473" s="18"/>
      <c r="L473" s="18"/>
      <c r="M473" s="20"/>
      <c r="N473" s="28">
        <f t="shared" si="493"/>
        <v>0</v>
      </c>
      <c r="O473" s="18"/>
      <c r="P473" s="18"/>
      <c r="Q473" s="20"/>
      <c r="R473" s="28">
        <f t="shared" si="494"/>
        <v>0</v>
      </c>
      <c r="S473" s="18"/>
      <c r="T473" s="18"/>
      <c r="U473" s="20"/>
      <c r="V473" s="28">
        <f t="shared" si="495"/>
        <v>0</v>
      </c>
      <c r="W473" s="18"/>
      <c r="X473" s="18"/>
      <c r="Y473" s="20"/>
    </row>
    <row r="474" spans="1:25" s="7" customFormat="1" ht="39.200000000000003" hidden="1" customHeight="1" x14ac:dyDescent="0.2">
      <c r="A474" s="15"/>
      <c r="B474" s="15"/>
      <c r="C474" s="15"/>
      <c r="D474" s="15">
        <v>6123</v>
      </c>
      <c r="E474" s="17" t="s">
        <v>68</v>
      </c>
      <c r="F474" s="28">
        <f t="shared" si="488"/>
        <v>0</v>
      </c>
      <c r="G474" s="28">
        <f t="shared" si="489"/>
        <v>0</v>
      </c>
      <c r="H474" s="28">
        <f t="shared" si="490"/>
        <v>0</v>
      </c>
      <c r="I474" s="28">
        <f t="shared" si="491"/>
        <v>0</v>
      </c>
      <c r="J474" s="28">
        <f t="shared" si="492"/>
        <v>0</v>
      </c>
      <c r="K474" s="18"/>
      <c r="L474" s="18"/>
      <c r="M474" s="20"/>
      <c r="N474" s="28">
        <f t="shared" si="493"/>
        <v>0</v>
      </c>
      <c r="O474" s="18"/>
      <c r="P474" s="18"/>
      <c r="Q474" s="20"/>
      <c r="R474" s="28">
        <f t="shared" si="494"/>
        <v>0</v>
      </c>
      <c r="S474" s="18"/>
      <c r="T474" s="18"/>
      <c r="U474" s="20"/>
      <c r="V474" s="28">
        <f t="shared" si="495"/>
        <v>0</v>
      </c>
      <c r="W474" s="18"/>
      <c r="X474" s="18"/>
      <c r="Y474" s="20"/>
    </row>
    <row r="475" spans="1:25" s="7" customFormat="1" ht="20.25" hidden="1" customHeight="1" x14ac:dyDescent="0.2">
      <c r="A475" s="15"/>
      <c r="B475" s="15"/>
      <c r="C475" s="15"/>
      <c r="D475" s="15">
        <v>6124</v>
      </c>
      <c r="E475" s="17" t="s">
        <v>21</v>
      </c>
      <c r="F475" s="28">
        <f t="shared" si="488"/>
        <v>0</v>
      </c>
      <c r="G475" s="28">
        <f t="shared" si="489"/>
        <v>0</v>
      </c>
      <c r="H475" s="28">
        <f t="shared" si="490"/>
        <v>0</v>
      </c>
      <c r="I475" s="28">
        <f t="shared" si="491"/>
        <v>0</v>
      </c>
      <c r="J475" s="28">
        <f t="shared" si="492"/>
        <v>0</v>
      </c>
      <c r="K475" s="18"/>
      <c r="L475" s="18"/>
      <c r="M475" s="20"/>
      <c r="N475" s="28">
        <f t="shared" si="493"/>
        <v>0</v>
      </c>
      <c r="O475" s="18"/>
      <c r="P475" s="18"/>
      <c r="Q475" s="20"/>
      <c r="R475" s="28">
        <f t="shared" si="494"/>
        <v>0</v>
      </c>
      <c r="S475" s="18"/>
      <c r="T475" s="18"/>
      <c r="U475" s="20"/>
      <c r="V475" s="28">
        <f t="shared" si="495"/>
        <v>0</v>
      </c>
      <c r="W475" s="18"/>
      <c r="X475" s="18"/>
      <c r="Y475" s="20"/>
    </row>
    <row r="476" spans="1:25" s="7" customFormat="1" ht="20.25" hidden="1" customHeight="1" x14ac:dyDescent="0.2">
      <c r="A476" s="15"/>
      <c r="B476" s="15"/>
      <c r="C476" s="15"/>
      <c r="D476" s="15">
        <v>6149</v>
      </c>
      <c r="E476" s="17" t="s">
        <v>132</v>
      </c>
      <c r="F476" s="28">
        <f t="shared" si="488"/>
        <v>0</v>
      </c>
      <c r="G476" s="28">
        <f t="shared" si="489"/>
        <v>0</v>
      </c>
      <c r="H476" s="28">
        <f t="shared" si="490"/>
        <v>0</v>
      </c>
      <c r="I476" s="28">
        <f t="shared" si="491"/>
        <v>0</v>
      </c>
      <c r="J476" s="28">
        <f t="shared" si="492"/>
        <v>0</v>
      </c>
      <c r="K476" s="18"/>
      <c r="L476" s="18"/>
      <c r="M476" s="20"/>
      <c r="N476" s="28">
        <f t="shared" si="493"/>
        <v>0</v>
      </c>
      <c r="O476" s="18"/>
      <c r="P476" s="18"/>
      <c r="Q476" s="20"/>
      <c r="R476" s="28">
        <f t="shared" si="494"/>
        <v>0</v>
      </c>
      <c r="S476" s="18"/>
      <c r="T476" s="18"/>
      <c r="U476" s="20"/>
      <c r="V476" s="28">
        <f t="shared" si="495"/>
        <v>0</v>
      </c>
      <c r="W476" s="18"/>
      <c r="X476" s="18"/>
      <c r="Y476" s="20"/>
    </row>
    <row r="477" spans="1:25" s="142" customFormat="1" ht="20.25" hidden="1" customHeight="1" x14ac:dyDescent="0.2">
      <c r="A477" s="36"/>
      <c r="B477" s="36"/>
      <c r="C477" s="36">
        <v>6300</v>
      </c>
      <c r="D477" s="36"/>
      <c r="E477" s="37" t="s">
        <v>26</v>
      </c>
      <c r="F477" s="38">
        <f t="shared" ref="F477:Y477" si="496">SUM(F478:F482)</f>
        <v>0</v>
      </c>
      <c r="G477" s="38">
        <f t="shared" si="496"/>
        <v>0</v>
      </c>
      <c r="H477" s="38">
        <f t="shared" si="496"/>
        <v>0</v>
      </c>
      <c r="I477" s="38">
        <f t="shared" si="496"/>
        <v>0</v>
      </c>
      <c r="J477" s="38">
        <f t="shared" si="496"/>
        <v>0</v>
      </c>
      <c r="K477" s="38">
        <f t="shared" si="496"/>
        <v>0</v>
      </c>
      <c r="L477" s="38">
        <f t="shared" si="496"/>
        <v>0</v>
      </c>
      <c r="M477" s="38">
        <f t="shared" si="496"/>
        <v>0</v>
      </c>
      <c r="N477" s="27">
        <f t="shared" si="496"/>
        <v>0</v>
      </c>
      <c r="O477" s="38">
        <f t="shared" si="496"/>
        <v>0</v>
      </c>
      <c r="P477" s="38">
        <f t="shared" si="496"/>
        <v>0</v>
      </c>
      <c r="Q477" s="38">
        <f t="shared" si="496"/>
        <v>0</v>
      </c>
      <c r="R477" s="27">
        <f t="shared" si="496"/>
        <v>0</v>
      </c>
      <c r="S477" s="38">
        <f t="shared" si="496"/>
        <v>0</v>
      </c>
      <c r="T477" s="38">
        <f t="shared" si="496"/>
        <v>0</v>
      </c>
      <c r="U477" s="38">
        <f t="shared" si="496"/>
        <v>0</v>
      </c>
      <c r="V477" s="27">
        <f t="shared" si="496"/>
        <v>0</v>
      </c>
      <c r="W477" s="38">
        <f t="shared" si="496"/>
        <v>0</v>
      </c>
      <c r="X477" s="38">
        <f t="shared" si="496"/>
        <v>0</v>
      </c>
      <c r="Y477" s="38">
        <f t="shared" si="496"/>
        <v>0</v>
      </c>
    </row>
    <row r="478" spans="1:25" s="7" customFormat="1" ht="20.25" hidden="1" customHeight="1" x14ac:dyDescent="0.2">
      <c r="A478" s="15"/>
      <c r="B478" s="15"/>
      <c r="C478" s="15"/>
      <c r="D478" s="15">
        <v>6301</v>
      </c>
      <c r="E478" s="17" t="s">
        <v>27</v>
      </c>
      <c r="F478" s="28">
        <f>G478+H478+I478</f>
        <v>0</v>
      </c>
      <c r="G478" s="28">
        <f t="shared" ref="G478:I482" si="497">K478+O478+S478+W478</f>
        <v>0</v>
      </c>
      <c r="H478" s="28">
        <f t="shared" si="497"/>
        <v>0</v>
      </c>
      <c r="I478" s="28">
        <f t="shared" si="497"/>
        <v>0</v>
      </c>
      <c r="J478" s="28">
        <f>K478+L478+M478</f>
        <v>0</v>
      </c>
      <c r="K478" s="18"/>
      <c r="L478" s="18"/>
      <c r="M478" s="20"/>
      <c r="N478" s="28">
        <f>O478+P478+Q478</f>
        <v>0</v>
      </c>
      <c r="O478" s="18"/>
      <c r="P478" s="18"/>
      <c r="Q478" s="20"/>
      <c r="R478" s="28">
        <f>S478+T478+U478</f>
        <v>0</v>
      </c>
      <c r="S478" s="18"/>
      <c r="T478" s="18"/>
      <c r="U478" s="20"/>
      <c r="V478" s="28">
        <f>W478+X478+Y478</f>
        <v>0</v>
      </c>
      <c r="W478" s="18"/>
      <c r="X478" s="18"/>
      <c r="Y478" s="20"/>
    </row>
    <row r="479" spans="1:25" s="7" customFormat="1" ht="20.25" hidden="1" customHeight="1" x14ac:dyDescent="0.2">
      <c r="A479" s="15"/>
      <c r="B479" s="15"/>
      <c r="C479" s="15"/>
      <c r="D479" s="15">
        <v>6302</v>
      </c>
      <c r="E479" s="17" t="s">
        <v>28</v>
      </c>
      <c r="F479" s="28">
        <f>G479+H479+I479</f>
        <v>0</v>
      </c>
      <c r="G479" s="28">
        <f t="shared" si="497"/>
        <v>0</v>
      </c>
      <c r="H479" s="28">
        <f t="shared" si="497"/>
        <v>0</v>
      </c>
      <c r="I479" s="28">
        <f t="shared" si="497"/>
        <v>0</v>
      </c>
      <c r="J479" s="28">
        <f>K479+L479+M479</f>
        <v>0</v>
      </c>
      <c r="K479" s="18"/>
      <c r="L479" s="18"/>
      <c r="M479" s="20"/>
      <c r="N479" s="28">
        <f>O479+P479+Q479</f>
        <v>0</v>
      </c>
      <c r="O479" s="18"/>
      <c r="P479" s="18"/>
      <c r="Q479" s="20"/>
      <c r="R479" s="28">
        <f>S479+T479+U479</f>
        <v>0</v>
      </c>
      <c r="S479" s="18"/>
      <c r="T479" s="18"/>
      <c r="U479" s="20"/>
      <c r="V479" s="28">
        <f>W479+X479+Y479</f>
        <v>0</v>
      </c>
      <c r="W479" s="18"/>
      <c r="X479" s="18"/>
      <c r="Y479" s="20"/>
    </row>
    <row r="480" spans="1:25" s="7" customFormat="1" ht="20.25" hidden="1" customHeight="1" x14ac:dyDescent="0.2">
      <c r="A480" s="15"/>
      <c r="B480" s="15"/>
      <c r="C480" s="15"/>
      <c r="D480" s="15">
        <v>6303</v>
      </c>
      <c r="E480" s="17" t="s">
        <v>29</v>
      </c>
      <c r="F480" s="28">
        <f>G480+H480+I480</f>
        <v>0</v>
      </c>
      <c r="G480" s="28">
        <f t="shared" si="497"/>
        <v>0</v>
      </c>
      <c r="H480" s="28">
        <f t="shared" si="497"/>
        <v>0</v>
      </c>
      <c r="I480" s="28">
        <f t="shared" si="497"/>
        <v>0</v>
      </c>
      <c r="J480" s="28">
        <f>K480+L480+M480</f>
        <v>0</v>
      </c>
      <c r="K480" s="18"/>
      <c r="L480" s="18"/>
      <c r="M480" s="20"/>
      <c r="N480" s="28">
        <f>O480+P480+Q480</f>
        <v>0</v>
      </c>
      <c r="O480" s="18"/>
      <c r="P480" s="18"/>
      <c r="Q480" s="20"/>
      <c r="R480" s="28">
        <f>S480+T480+U480</f>
        <v>0</v>
      </c>
      <c r="S480" s="18"/>
      <c r="T480" s="18"/>
      <c r="U480" s="20"/>
      <c r="V480" s="28">
        <f>W480+X480+Y480</f>
        <v>0</v>
      </c>
      <c r="W480" s="18"/>
      <c r="X480" s="18"/>
      <c r="Y480" s="20"/>
    </row>
    <row r="481" spans="1:25" s="7" customFormat="1" ht="20.25" hidden="1" customHeight="1" x14ac:dyDescent="0.2">
      <c r="A481" s="15"/>
      <c r="B481" s="15"/>
      <c r="C481" s="15"/>
      <c r="D481" s="15">
        <v>6304</v>
      </c>
      <c r="E481" s="17" t="s">
        <v>77</v>
      </c>
      <c r="F481" s="28">
        <f>G481+H481+I481</f>
        <v>0</v>
      </c>
      <c r="G481" s="28">
        <f t="shared" si="497"/>
        <v>0</v>
      </c>
      <c r="H481" s="28">
        <f t="shared" si="497"/>
        <v>0</v>
      </c>
      <c r="I481" s="28">
        <f t="shared" si="497"/>
        <v>0</v>
      </c>
      <c r="J481" s="28">
        <f>K481+L481+M481</f>
        <v>0</v>
      </c>
      <c r="K481" s="18"/>
      <c r="L481" s="18"/>
      <c r="M481" s="20"/>
      <c r="N481" s="28">
        <f>O481+P481+Q481</f>
        <v>0</v>
      </c>
      <c r="O481" s="18"/>
      <c r="P481" s="18"/>
      <c r="Q481" s="20"/>
      <c r="R481" s="28">
        <f>S481+T481+U481</f>
        <v>0</v>
      </c>
      <c r="S481" s="18"/>
      <c r="T481" s="18"/>
      <c r="U481" s="20"/>
      <c r="V481" s="28">
        <f>W481+X481+Y481</f>
        <v>0</v>
      </c>
      <c r="W481" s="18"/>
      <c r="X481" s="18"/>
      <c r="Y481" s="20"/>
    </row>
    <row r="482" spans="1:25" s="7" customFormat="1" ht="20.25" hidden="1" customHeight="1" x14ac:dyDescent="0.2">
      <c r="A482" s="15"/>
      <c r="B482" s="15"/>
      <c r="C482" s="15"/>
      <c r="D482" s="15">
        <v>6349</v>
      </c>
      <c r="E482" s="17" t="s">
        <v>137</v>
      </c>
      <c r="F482" s="28">
        <f>G482+H482+I482</f>
        <v>0</v>
      </c>
      <c r="G482" s="28">
        <f t="shared" si="497"/>
        <v>0</v>
      </c>
      <c r="H482" s="28">
        <f t="shared" si="497"/>
        <v>0</v>
      </c>
      <c r="I482" s="28">
        <f t="shared" si="497"/>
        <v>0</v>
      </c>
      <c r="J482" s="28">
        <f>K482+L482+M482</f>
        <v>0</v>
      </c>
      <c r="K482" s="18"/>
      <c r="L482" s="18"/>
      <c r="M482" s="20"/>
      <c r="N482" s="28">
        <f>O482+P482+Q482</f>
        <v>0</v>
      </c>
      <c r="O482" s="18"/>
      <c r="P482" s="18"/>
      <c r="Q482" s="20"/>
      <c r="R482" s="28">
        <f>S482+T482+U482</f>
        <v>0</v>
      </c>
      <c r="S482" s="18"/>
      <c r="T482" s="18"/>
      <c r="U482" s="20"/>
      <c r="V482" s="28">
        <f>W482+X482+Y482</f>
        <v>0</v>
      </c>
      <c r="W482" s="18"/>
      <c r="X482" s="18"/>
      <c r="Y482" s="20"/>
    </row>
    <row r="483" spans="1:25" s="145" customFormat="1" ht="20.25" customHeight="1" x14ac:dyDescent="0.2">
      <c r="A483" s="12"/>
      <c r="B483" s="12"/>
      <c r="C483" s="12">
        <v>6500</v>
      </c>
      <c r="D483" s="12"/>
      <c r="E483" s="13" t="s">
        <v>32</v>
      </c>
      <c r="F483" s="14">
        <f t="shared" ref="F483:Y483" si="498">SUM(F484:F489)</f>
        <v>1361980</v>
      </c>
      <c r="G483" s="14">
        <f t="shared" si="498"/>
        <v>1361980</v>
      </c>
      <c r="H483" s="14">
        <f t="shared" si="498"/>
        <v>0</v>
      </c>
      <c r="I483" s="14">
        <f t="shared" si="498"/>
        <v>0</v>
      </c>
      <c r="J483" s="14">
        <f t="shared" si="498"/>
        <v>0</v>
      </c>
      <c r="K483" s="14">
        <f t="shared" si="498"/>
        <v>0</v>
      </c>
      <c r="L483" s="14">
        <f t="shared" si="498"/>
        <v>0</v>
      </c>
      <c r="M483" s="14">
        <f t="shared" si="498"/>
        <v>0</v>
      </c>
      <c r="N483" s="14">
        <f t="shared" si="498"/>
        <v>0</v>
      </c>
      <c r="O483" s="14">
        <f t="shared" si="498"/>
        <v>0</v>
      </c>
      <c r="P483" s="14">
        <f t="shared" si="498"/>
        <v>0</v>
      </c>
      <c r="Q483" s="14">
        <f t="shared" si="498"/>
        <v>0</v>
      </c>
      <c r="R483" s="14">
        <f t="shared" si="498"/>
        <v>1361980</v>
      </c>
      <c r="S483" s="14">
        <f t="shared" si="498"/>
        <v>1361980</v>
      </c>
      <c r="T483" s="14">
        <f t="shared" si="498"/>
        <v>0</v>
      </c>
      <c r="U483" s="14">
        <f t="shared" si="498"/>
        <v>0</v>
      </c>
      <c r="V483" s="14">
        <f t="shared" si="498"/>
        <v>0</v>
      </c>
      <c r="W483" s="14">
        <f t="shared" si="498"/>
        <v>0</v>
      </c>
      <c r="X483" s="14">
        <f t="shared" si="498"/>
        <v>0</v>
      </c>
      <c r="Y483" s="14">
        <f t="shared" si="498"/>
        <v>0</v>
      </c>
    </row>
    <row r="484" spans="1:25" s="7" customFormat="1" ht="20.25" hidden="1" customHeight="1" x14ac:dyDescent="0.2">
      <c r="A484" s="15"/>
      <c r="B484" s="15"/>
      <c r="C484" s="15"/>
      <c r="D484" s="15">
        <v>6501</v>
      </c>
      <c r="E484" s="17" t="s">
        <v>33</v>
      </c>
      <c r="F484" s="28">
        <f t="shared" ref="F484:F489" si="499">G484+H484+I484</f>
        <v>0</v>
      </c>
      <c r="G484" s="28">
        <f t="shared" ref="G484:I489" si="500">K484+O484+S484+W484</f>
        <v>0</v>
      </c>
      <c r="H484" s="28">
        <f t="shared" si="500"/>
        <v>0</v>
      </c>
      <c r="I484" s="28">
        <f t="shared" si="500"/>
        <v>0</v>
      </c>
      <c r="J484" s="28">
        <f t="shared" ref="J484:J489" si="501">K484+L484+M484</f>
        <v>0</v>
      </c>
      <c r="K484" s="18"/>
      <c r="L484" s="18"/>
      <c r="M484" s="20"/>
      <c r="N484" s="28">
        <f t="shared" ref="N484:N489" si="502">O484+P484+Q484</f>
        <v>0</v>
      </c>
      <c r="O484" s="18"/>
      <c r="P484" s="18"/>
      <c r="Q484" s="20"/>
      <c r="R484" s="28">
        <f t="shared" ref="R484:R489" si="503">S484+T484+U484</f>
        <v>0</v>
      </c>
      <c r="S484" s="18"/>
      <c r="T484" s="18"/>
      <c r="U484" s="20"/>
      <c r="V484" s="28">
        <f t="shared" ref="V484:V489" si="504">W484+X484+Y484</f>
        <v>0</v>
      </c>
      <c r="W484" s="18"/>
      <c r="X484" s="18"/>
      <c r="Y484" s="20"/>
    </row>
    <row r="485" spans="1:25" s="7" customFormat="1" ht="20.25" hidden="1" customHeight="1" x14ac:dyDescent="0.2">
      <c r="A485" s="15"/>
      <c r="B485" s="15"/>
      <c r="C485" s="15"/>
      <c r="D485" s="15">
        <v>6502</v>
      </c>
      <c r="E485" s="17" t="s">
        <v>34</v>
      </c>
      <c r="F485" s="28">
        <f t="shared" si="499"/>
        <v>0</v>
      </c>
      <c r="G485" s="28">
        <f t="shared" si="500"/>
        <v>0</v>
      </c>
      <c r="H485" s="28">
        <f t="shared" si="500"/>
        <v>0</v>
      </c>
      <c r="I485" s="28">
        <f t="shared" si="500"/>
        <v>0</v>
      </c>
      <c r="J485" s="28">
        <f t="shared" si="501"/>
        <v>0</v>
      </c>
      <c r="K485" s="18"/>
      <c r="L485" s="18"/>
      <c r="M485" s="20"/>
      <c r="N485" s="28">
        <f t="shared" si="502"/>
        <v>0</v>
      </c>
      <c r="O485" s="18"/>
      <c r="P485" s="18"/>
      <c r="Q485" s="20"/>
      <c r="R485" s="28">
        <f t="shared" si="503"/>
        <v>0</v>
      </c>
      <c r="S485" s="18"/>
      <c r="T485" s="18"/>
      <c r="U485" s="20"/>
      <c r="V485" s="28">
        <f t="shared" si="504"/>
        <v>0</v>
      </c>
      <c r="W485" s="18"/>
      <c r="X485" s="18"/>
      <c r="Y485" s="20"/>
    </row>
    <row r="486" spans="1:25" s="7" customFormat="1" ht="20.25" customHeight="1" x14ac:dyDescent="0.2">
      <c r="A486" s="15"/>
      <c r="B486" s="15"/>
      <c r="C486" s="15"/>
      <c r="D486" s="15">
        <v>6503</v>
      </c>
      <c r="E486" s="17" t="s">
        <v>35</v>
      </c>
      <c r="F486" s="18">
        <f t="shared" si="499"/>
        <v>1361980</v>
      </c>
      <c r="G486" s="18">
        <f t="shared" si="500"/>
        <v>1361980</v>
      </c>
      <c r="H486" s="18">
        <f t="shared" si="500"/>
        <v>0</v>
      </c>
      <c r="I486" s="18">
        <f t="shared" si="500"/>
        <v>0</v>
      </c>
      <c r="J486" s="18">
        <f t="shared" si="501"/>
        <v>0</v>
      </c>
      <c r="K486" s="18"/>
      <c r="L486" s="18"/>
      <c r="M486" s="20"/>
      <c r="N486" s="18">
        <f t="shared" si="502"/>
        <v>0</v>
      </c>
      <c r="O486" s="18"/>
      <c r="P486" s="18"/>
      <c r="Q486" s="20"/>
      <c r="R486" s="18">
        <f t="shared" si="503"/>
        <v>1361980</v>
      </c>
      <c r="S486" s="18">
        <v>1361980</v>
      </c>
      <c r="T486" s="18"/>
      <c r="U486" s="20"/>
      <c r="V486" s="18">
        <f t="shared" si="504"/>
        <v>0</v>
      </c>
      <c r="W486" s="18"/>
      <c r="X486" s="18"/>
      <c r="Y486" s="20"/>
    </row>
    <row r="487" spans="1:25" s="7" customFormat="1" ht="20.25" hidden="1" customHeight="1" x14ac:dyDescent="0.2">
      <c r="A487" s="15"/>
      <c r="B487" s="15"/>
      <c r="C487" s="15"/>
      <c r="D487" s="15">
        <v>6504</v>
      </c>
      <c r="E487" s="17" t="s">
        <v>139</v>
      </c>
      <c r="F487" s="28">
        <f t="shared" si="499"/>
        <v>0</v>
      </c>
      <c r="G487" s="28">
        <f t="shared" si="500"/>
        <v>0</v>
      </c>
      <c r="H487" s="28">
        <f t="shared" si="500"/>
        <v>0</v>
      </c>
      <c r="I487" s="28">
        <f t="shared" si="500"/>
        <v>0</v>
      </c>
      <c r="J487" s="28">
        <f t="shared" si="501"/>
        <v>0</v>
      </c>
      <c r="K487" s="18"/>
      <c r="L487" s="18"/>
      <c r="M487" s="20"/>
      <c r="N487" s="28">
        <f t="shared" si="502"/>
        <v>0</v>
      </c>
      <c r="O487" s="18"/>
      <c r="P487" s="18"/>
      <c r="Q487" s="20"/>
      <c r="R487" s="28">
        <f t="shared" si="503"/>
        <v>0</v>
      </c>
      <c r="S487" s="18"/>
      <c r="T487" s="18"/>
      <c r="U487" s="20"/>
      <c r="V487" s="28">
        <f t="shared" si="504"/>
        <v>0</v>
      </c>
      <c r="W487" s="18"/>
      <c r="X487" s="18"/>
      <c r="Y487" s="20"/>
    </row>
    <row r="488" spans="1:25" s="7" customFormat="1" ht="20.25" hidden="1" customHeight="1" x14ac:dyDescent="0.2">
      <c r="A488" s="15"/>
      <c r="B488" s="15"/>
      <c r="C488" s="15"/>
      <c r="D488" s="15">
        <v>6505</v>
      </c>
      <c r="E488" s="17" t="s">
        <v>97</v>
      </c>
      <c r="F488" s="28">
        <f t="shared" si="499"/>
        <v>0</v>
      </c>
      <c r="G488" s="28">
        <f t="shared" si="500"/>
        <v>0</v>
      </c>
      <c r="H488" s="28">
        <f t="shared" si="500"/>
        <v>0</v>
      </c>
      <c r="I488" s="28">
        <f t="shared" si="500"/>
        <v>0</v>
      </c>
      <c r="J488" s="28">
        <f t="shared" si="501"/>
        <v>0</v>
      </c>
      <c r="K488" s="18"/>
      <c r="L488" s="18"/>
      <c r="M488" s="20"/>
      <c r="N488" s="28">
        <f t="shared" si="502"/>
        <v>0</v>
      </c>
      <c r="O488" s="18"/>
      <c r="P488" s="18"/>
      <c r="Q488" s="20"/>
      <c r="R488" s="28">
        <f t="shared" si="503"/>
        <v>0</v>
      </c>
      <c r="S488" s="18"/>
      <c r="T488" s="18"/>
      <c r="U488" s="20"/>
      <c r="V488" s="28">
        <f t="shared" si="504"/>
        <v>0</v>
      </c>
      <c r="W488" s="18"/>
      <c r="X488" s="18"/>
      <c r="Y488" s="20"/>
    </row>
    <row r="489" spans="1:25" s="7" customFormat="1" ht="20.25" hidden="1" customHeight="1" x14ac:dyDescent="0.2">
      <c r="A489" s="15"/>
      <c r="B489" s="15"/>
      <c r="C489" s="15"/>
      <c r="D489" s="15">
        <v>6549</v>
      </c>
      <c r="E489" s="17" t="s">
        <v>25</v>
      </c>
      <c r="F489" s="28">
        <f t="shared" si="499"/>
        <v>0</v>
      </c>
      <c r="G489" s="28">
        <f t="shared" si="500"/>
        <v>0</v>
      </c>
      <c r="H489" s="28">
        <f t="shared" si="500"/>
        <v>0</v>
      </c>
      <c r="I489" s="28">
        <f t="shared" si="500"/>
        <v>0</v>
      </c>
      <c r="J489" s="28">
        <f t="shared" si="501"/>
        <v>0</v>
      </c>
      <c r="K489" s="18"/>
      <c r="L489" s="18"/>
      <c r="M489" s="20"/>
      <c r="N489" s="28">
        <f t="shared" si="502"/>
        <v>0</v>
      </c>
      <c r="O489" s="18"/>
      <c r="P489" s="18"/>
      <c r="Q489" s="20"/>
      <c r="R489" s="28">
        <f t="shared" si="503"/>
        <v>0</v>
      </c>
      <c r="S489" s="18"/>
      <c r="T489" s="18"/>
      <c r="U489" s="20"/>
      <c r="V489" s="28">
        <f t="shared" si="504"/>
        <v>0</v>
      </c>
      <c r="W489" s="18"/>
      <c r="X489" s="18"/>
      <c r="Y489" s="20"/>
    </row>
    <row r="490" spans="1:25" s="142" customFormat="1" ht="20.25" hidden="1" customHeight="1" x14ac:dyDescent="0.2">
      <c r="A490" s="36"/>
      <c r="B490" s="36"/>
      <c r="C490" s="36">
        <v>6550</v>
      </c>
      <c r="D490" s="36"/>
      <c r="E490" s="37" t="s">
        <v>36</v>
      </c>
      <c r="F490" s="38">
        <f t="shared" ref="F490:Y490" si="505">SUM(F491:F494)</f>
        <v>0</v>
      </c>
      <c r="G490" s="38">
        <f t="shared" si="505"/>
        <v>0</v>
      </c>
      <c r="H490" s="38">
        <f t="shared" si="505"/>
        <v>0</v>
      </c>
      <c r="I490" s="38">
        <f t="shared" si="505"/>
        <v>0</v>
      </c>
      <c r="J490" s="38">
        <f t="shared" si="505"/>
        <v>0</v>
      </c>
      <c r="K490" s="38">
        <f t="shared" si="505"/>
        <v>0</v>
      </c>
      <c r="L490" s="38">
        <f t="shared" si="505"/>
        <v>0</v>
      </c>
      <c r="M490" s="38">
        <f t="shared" si="505"/>
        <v>0</v>
      </c>
      <c r="N490" s="27">
        <f t="shared" si="505"/>
        <v>0</v>
      </c>
      <c r="O490" s="38">
        <f t="shared" si="505"/>
        <v>0</v>
      </c>
      <c r="P490" s="38">
        <f t="shared" si="505"/>
        <v>0</v>
      </c>
      <c r="Q490" s="38">
        <f t="shared" si="505"/>
        <v>0</v>
      </c>
      <c r="R490" s="27">
        <f t="shared" si="505"/>
        <v>0</v>
      </c>
      <c r="S490" s="38">
        <f t="shared" si="505"/>
        <v>0</v>
      </c>
      <c r="T490" s="38">
        <f t="shared" si="505"/>
        <v>0</v>
      </c>
      <c r="U490" s="38">
        <f t="shared" si="505"/>
        <v>0</v>
      </c>
      <c r="V490" s="27">
        <f t="shared" si="505"/>
        <v>0</v>
      </c>
      <c r="W490" s="38">
        <f t="shared" si="505"/>
        <v>0</v>
      </c>
      <c r="X490" s="38">
        <f t="shared" si="505"/>
        <v>0</v>
      </c>
      <c r="Y490" s="38">
        <f t="shared" si="505"/>
        <v>0</v>
      </c>
    </row>
    <row r="491" spans="1:25" s="7" customFormat="1" ht="20.25" hidden="1" customHeight="1" x14ac:dyDescent="0.2">
      <c r="A491" s="15"/>
      <c r="B491" s="15"/>
      <c r="C491" s="15"/>
      <c r="D491" s="15">
        <v>6551</v>
      </c>
      <c r="E491" s="17" t="s">
        <v>37</v>
      </c>
      <c r="F491" s="28">
        <f>G491+H491+I491</f>
        <v>0</v>
      </c>
      <c r="G491" s="28">
        <f t="shared" ref="G491:I494" si="506">K491+O491+S491+W491</f>
        <v>0</v>
      </c>
      <c r="H491" s="28">
        <f t="shared" si="506"/>
        <v>0</v>
      </c>
      <c r="I491" s="28">
        <f t="shared" si="506"/>
        <v>0</v>
      </c>
      <c r="J491" s="28">
        <f>K491+L491+M491</f>
        <v>0</v>
      </c>
      <c r="K491" s="18"/>
      <c r="L491" s="18"/>
      <c r="M491" s="20"/>
      <c r="N491" s="28">
        <f>O491+P491+Q491</f>
        <v>0</v>
      </c>
      <c r="O491" s="18"/>
      <c r="P491" s="18"/>
      <c r="Q491" s="20"/>
      <c r="R491" s="28">
        <f>S491+T491+U491</f>
        <v>0</v>
      </c>
      <c r="S491" s="18"/>
      <c r="T491" s="18"/>
      <c r="U491" s="20"/>
      <c r="V491" s="28">
        <f>W491+X491+Y491</f>
        <v>0</v>
      </c>
      <c r="W491" s="18"/>
      <c r="X491" s="18"/>
      <c r="Y491" s="20"/>
    </row>
    <row r="492" spans="1:25" s="7" customFormat="1" ht="20.25" hidden="1" customHeight="1" x14ac:dyDescent="0.2">
      <c r="A492" s="15"/>
      <c r="B492" s="15"/>
      <c r="C492" s="15"/>
      <c r="D492" s="15">
        <v>6552</v>
      </c>
      <c r="E492" s="17" t="s">
        <v>38</v>
      </c>
      <c r="F492" s="28">
        <f>G492+H492+I492</f>
        <v>0</v>
      </c>
      <c r="G492" s="28">
        <f t="shared" si="506"/>
        <v>0</v>
      </c>
      <c r="H492" s="28">
        <f t="shared" si="506"/>
        <v>0</v>
      </c>
      <c r="I492" s="28">
        <f t="shared" si="506"/>
        <v>0</v>
      </c>
      <c r="J492" s="28">
        <f>K492+L492+M492</f>
        <v>0</v>
      </c>
      <c r="K492" s="18"/>
      <c r="L492" s="18"/>
      <c r="M492" s="20"/>
      <c r="N492" s="28">
        <f>O492+P492+Q492</f>
        <v>0</v>
      </c>
      <c r="O492" s="18"/>
      <c r="P492" s="18"/>
      <c r="Q492" s="20"/>
      <c r="R492" s="28">
        <f>S492+T492+U492</f>
        <v>0</v>
      </c>
      <c r="S492" s="18"/>
      <c r="T492" s="18"/>
      <c r="U492" s="20"/>
      <c r="V492" s="28">
        <f>W492+X492+Y492</f>
        <v>0</v>
      </c>
      <c r="W492" s="18"/>
      <c r="X492" s="18"/>
      <c r="Y492" s="20"/>
    </row>
    <row r="493" spans="1:25" s="7" customFormat="1" ht="20.25" hidden="1" customHeight="1" x14ac:dyDescent="0.2">
      <c r="A493" s="15"/>
      <c r="B493" s="15"/>
      <c r="C493" s="15"/>
      <c r="D493" s="15">
        <v>6553</v>
      </c>
      <c r="E493" s="17" t="s">
        <v>39</v>
      </c>
      <c r="F493" s="28">
        <f>G493+H493+I493</f>
        <v>0</v>
      </c>
      <c r="G493" s="28">
        <f t="shared" si="506"/>
        <v>0</v>
      </c>
      <c r="H493" s="28">
        <f t="shared" si="506"/>
        <v>0</v>
      </c>
      <c r="I493" s="28">
        <f t="shared" si="506"/>
        <v>0</v>
      </c>
      <c r="J493" s="28">
        <f>K493+L493+M493</f>
        <v>0</v>
      </c>
      <c r="K493" s="18"/>
      <c r="L493" s="18"/>
      <c r="M493" s="20"/>
      <c r="N493" s="28">
        <f>O493+P493+Q493</f>
        <v>0</v>
      </c>
      <c r="O493" s="18"/>
      <c r="P493" s="18"/>
      <c r="Q493" s="20"/>
      <c r="R493" s="28">
        <f>S493+T493+U493</f>
        <v>0</v>
      </c>
      <c r="S493" s="18"/>
      <c r="T493" s="18"/>
      <c r="U493" s="20"/>
      <c r="V493" s="28">
        <f>W493+X493+Y493</f>
        <v>0</v>
      </c>
      <c r="W493" s="18"/>
      <c r="X493" s="18"/>
      <c r="Y493" s="20"/>
    </row>
    <row r="494" spans="1:25" s="7" customFormat="1" ht="20.25" hidden="1" customHeight="1" x14ac:dyDescent="0.2">
      <c r="A494" s="15"/>
      <c r="B494" s="15"/>
      <c r="C494" s="15"/>
      <c r="D494" s="15">
        <v>6599</v>
      </c>
      <c r="E494" s="17" t="s">
        <v>40</v>
      </c>
      <c r="F494" s="28">
        <f>G494+H494+I494</f>
        <v>0</v>
      </c>
      <c r="G494" s="28">
        <f t="shared" si="506"/>
        <v>0</v>
      </c>
      <c r="H494" s="28">
        <f t="shared" si="506"/>
        <v>0</v>
      </c>
      <c r="I494" s="28">
        <f t="shared" si="506"/>
        <v>0</v>
      </c>
      <c r="J494" s="28">
        <f>K494+L494+M494</f>
        <v>0</v>
      </c>
      <c r="K494" s="18"/>
      <c r="L494" s="18"/>
      <c r="M494" s="20"/>
      <c r="N494" s="28">
        <f>O494+P494+Q494</f>
        <v>0</v>
      </c>
      <c r="O494" s="18"/>
      <c r="P494" s="18"/>
      <c r="Q494" s="20"/>
      <c r="R494" s="28">
        <f>S494+T494+U494</f>
        <v>0</v>
      </c>
      <c r="S494" s="18"/>
      <c r="T494" s="18"/>
      <c r="U494" s="20"/>
      <c r="V494" s="28">
        <f>W494+X494+Y494</f>
        <v>0</v>
      </c>
      <c r="W494" s="18"/>
      <c r="X494" s="18"/>
      <c r="Y494" s="20"/>
    </row>
    <row r="495" spans="1:25" s="142" customFormat="1" ht="20.25" hidden="1" customHeight="1" x14ac:dyDescent="0.2">
      <c r="A495" s="36"/>
      <c r="B495" s="36"/>
      <c r="C495" s="36">
        <v>6600</v>
      </c>
      <c r="D495" s="36"/>
      <c r="E495" s="37" t="s">
        <v>41</v>
      </c>
      <c r="F495" s="38">
        <f t="shared" ref="F495:Y495" si="507">SUM(F496:F502)</f>
        <v>0</v>
      </c>
      <c r="G495" s="38">
        <f t="shared" si="507"/>
        <v>0</v>
      </c>
      <c r="H495" s="38">
        <f t="shared" si="507"/>
        <v>0</v>
      </c>
      <c r="I495" s="38">
        <f t="shared" si="507"/>
        <v>0</v>
      </c>
      <c r="J495" s="38">
        <f t="shared" si="507"/>
        <v>0</v>
      </c>
      <c r="K495" s="38">
        <f t="shared" si="507"/>
        <v>0</v>
      </c>
      <c r="L495" s="38">
        <f t="shared" si="507"/>
        <v>0</v>
      </c>
      <c r="M495" s="38">
        <f t="shared" si="507"/>
        <v>0</v>
      </c>
      <c r="N495" s="27">
        <f t="shared" si="507"/>
        <v>0</v>
      </c>
      <c r="O495" s="38">
        <f t="shared" si="507"/>
        <v>0</v>
      </c>
      <c r="P495" s="38">
        <f t="shared" si="507"/>
        <v>0</v>
      </c>
      <c r="Q495" s="38">
        <f t="shared" si="507"/>
        <v>0</v>
      </c>
      <c r="R495" s="27">
        <f t="shared" si="507"/>
        <v>0</v>
      </c>
      <c r="S495" s="38">
        <f t="shared" si="507"/>
        <v>0</v>
      </c>
      <c r="T495" s="38">
        <f t="shared" si="507"/>
        <v>0</v>
      </c>
      <c r="U495" s="38">
        <f t="shared" si="507"/>
        <v>0</v>
      </c>
      <c r="V495" s="27">
        <f t="shared" si="507"/>
        <v>0</v>
      </c>
      <c r="W495" s="38">
        <f t="shared" si="507"/>
        <v>0</v>
      </c>
      <c r="X495" s="38">
        <f t="shared" si="507"/>
        <v>0</v>
      </c>
      <c r="Y495" s="38">
        <f t="shared" si="507"/>
        <v>0</v>
      </c>
    </row>
    <row r="496" spans="1:25" s="7" customFormat="1" ht="34.5" hidden="1" customHeight="1" x14ac:dyDescent="0.2">
      <c r="A496" s="15"/>
      <c r="B496" s="15"/>
      <c r="C496" s="15"/>
      <c r="D496" s="15">
        <v>6601</v>
      </c>
      <c r="E496" s="17" t="s">
        <v>140</v>
      </c>
      <c r="F496" s="28">
        <f t="shared" ref="F496:F502" si="508">G496+H496+I496</f>
        <v>0</v>
      </c>
      <c r="G496" s="28">
        <f t="shared" ref="G496:I502" si="509">K496+O496+S496+W496</f>
        <v>0</v>
      </c>
      <c r="H496" s="28">
        <f t="shared" si="509"/>
        <v>0</v>
      </c>
      <c r="I496" s="28">
        <f t="shared" si="509"/>
        <v>0</v>
      </c>
      <c r="J496" s="28">
        <f t="shared" ref="J496:J502" si="510">K496+L496+M496</f>
        <v>0</v>
      </c>
      <c r="K496" s="18"/>
      <c r="L496" s="18"/>
      <c r="M496" s="20"/>
      <c r="N496" s="28">
        <f t="shared" ref="N496:N502" si="511">O496+P496+Q496</f>
        <v>0</v>
      </c>
      <c r="O496" s="18"/>
      <c r="P496" s="18"/>
      <c r="Q496" s="20"/>
      <c r="R496" s="28">
        <f t="shared" ref="R496:R502" si="512">S496+T496+U496</f>
        <v>0</v>
      </c>
      <c r="S496" s="18"/>
      <c r="T496" s="18"/>
      <c r="U496" s="20"/>
      <c r="V496" s="28">
        <f t="shared" ref="V496:V502" si="513">W496+X496+Y496</f>
        <v>0</v>
      </c>
      <c r="W496" s="18"/>
      <c r="X496" s="18"/>
      <c r="Y496" s="20"/>
    </row>
    <row r="497" spans="1:25" s="7" customFormat="1" ht="23.25" hidden="1" customHeight="1" x14ac:dyDescent="0.2">
      <c r="A497" s="15"/>
      <c r="B497" s="15"/>
      <c r="C497" s="15"/>
      <c r="D497" s="15">
        <v>6603</v>
      </c>
      <c r="E497" s="17" t="s">
        <v>43</v>
      </c>
      <c r="F497" s="28">
        <f t="shared" si="508"/>
        <v>0</v>
      </c>
      <c r="G497" s="28">
        <f t="shared" si="509"/>
        <v>0</v>
      </c>
      <c r="H497" s="28">
        <f t="shared" si="509"/>
        <v>0</v>
      </c>
      <c r="I497" s="28">
        <f t="shared" si="509"/>
        <v>0</v>
      </c>
      <c r="J497" s="28">
        <f t="shared" si="510"/>
        <v>0</v>
      </c>
      <c r="K497" s="18"/>
      <c r="L497" s="18"/>
      <c r="M497" s="20"/>
      <c r="N497" s="28">
        <f t="shared" si="511"/>
        <v>0</v>
      </c>
      <c r="O497" s="18"/>
      <c r="P497" s="18"/>
      <c r="Q497" s="20"/>
      <c r="R497" s="28">
        <f t="shared" si="512"/>
        <v>0</v>
      </c>
      <c r="S497" s="18"/>
      <c r="T497" s="18"/>
      <c r="U497" s="20"/>
      <c r="V497" s="28">
        <f t="shared" si="513"/>
        <v>0</v>
      </c>
      <c r="W497" s="18"/>
      <c r="X497" s="18"/>
      <c r="Y497" s="20"/>
    </row>
    <row r="498" spans="1:25" s="7" customFormat="1" ht="47.25" hidden="1" customHeight="1" x14ac:dyDescent="0.2">
      <c r="A498" s="15"/>
      <c r="B498" s="15"/>
      <c r="C498" s="15"/>
      <c r="D498" s="15">
        <v>6605</v>
      </c>
      <c r="E498" s="17" t="s">
        <v>141</v>
      </c>
      <c r="F498" s="28">
        <f t="shared" si="508"/>
        <v>0</v>
      </c>
      <c r="G498" s="28">
        <f t="shared" si="509"/>
        <v>0</v>
      </c>
      <c r="H498" s="28">
        <f t="shared" si="509"/>
        <v>0</v>
      </c>
      <c r="I498" s="28">
        <f t="shared" si="509"/>
        <v>0</v>
      </c>
      <c r="J498" s="28">
        <f t="shared" si="510"/>
        <v>0</v>
      </c>
      <c r="K498" s="18"/>
      <c r="L498" s="18"/>
      <c r="M498" s="20"/>
      <c r="N498" s="28">
        <f t="shared" si="511"/>
        <v>0</v>
      </c>
      <c r="O498" s="18"/>
      <c r="P498" s="18"/>
      <c r="Q498" s="20"/>
      <c r="R498" s="28">
        <f t="shared" si="512"/>
        <v>0</v>
      </c>
      <c r="S498" s="18"/>
      <c r="T498" s="18"/>
      <c r="U498" s="20"/>
      <c r="V498" s="28">
        <f t="shared" si="513"/>
        <v>0</v>
      </c>
      <c r="W498" s="18"/>
      <c r="X498" s="18"/>
      <c r="Y498" s="20"/>
    </row>
    <row r="499" spans="1:25" s="7" customFormat="1" ht="22.7" hidden="1" customHeight="1" x14ac:dyDescent="0.2">
      <c r="A499" s="15"/>
      <c r="B499" s="15"/>
      <c r="C499" s="15"/>
      <c r="D499" s="15">
        <v>6606</v>
      </c>
      <c r="E499" s="17" t="s">
        <v>142</v>
      </c>
      <c r="F499" s="28">
        <f t="shared" si="508"/>
        <v>0</v>
      </c>
      <c r="G499" s="28">
        <f t="shared" si="509"/>
        <v>0</v>
      </c>
      <c r="H499" s="28">
        <f t="shared" si="509"/>
        <v>0</v>
      </c>
      <c r="I499" s="28">
        <f t="shared" si="509"/>
        <v>0</v>
      </c>
      <c r="J499" s="28">
        <f t="shared" si="510"/>
        <v>0</v>
      </c>
      <c r="K499" s="18"/>
      <c r="L499" s="18"/>
      <c r="M499" s="20"/>
      <c r="N499" s="28">
        <f t="shared" si="511"/>
        <v>0</v>
      </c>
      <c r="O499" s="18"/>
      <c r="P499" s="18"/>
      <c r="Q499" s="20"/>
      <c r="R499" s="28">
        <f t="shared" si="512"/>
        <v>0</v>
      </c>
      <c r="S499" s="18"/>
      <c r="T499" s="18"/>
      <c r="U499" s="20"/>
      <c r="V499" s="28">
        <f t="shared" si="513"/>
        <v>0</v>
      </c>
      <c r="W499" s="18"/>
      <c r="X499" s="18"/>
      <c r="Y499" s="20"/>
    </row>
    <row r="500" spans="1:25" s="7" customFormat="1" ht="40.700000000000003" hidden="1" customHeight="1" x14ac:dyDescent="0.2">
      <c r="A500" s="15"/>
      <c r="B500" s="15"/>
      <c r="C500" s="15"/>
      <c r="D500" s="15">
        <v>6608</v>
      </c>
      <c r="E500" s="17" t="s">
        <v>143</v>
      </c>
      <c r="F500" s="28">
        <f t="shared" si="508"/>
        <v>0</v>
      </c>
      <c r="G500" s="28">
        <f t="shared" si="509"/>
        <v>0</v>
      </c>
      <c r="H500" s="28">
        <f t="shared" si="509"/>
        <v>0</v>
      </c>
      <c r="I500" s="28">
        <f t="shared" si="509"/>
        <v>0</v>
      </c>
      <c r="J500" s="28">
        <f t="shared" si="510"/>
        <v>0</v>
      </c>
      <c r="K500" s="18"/>
      <c r="L500" s="18"/>
      <c r="M500" s="20"/>
      <c r="N500" s="28">
        <f t="shared" si="511"/>
        <v>0</v>
      </c>
      <c r="O500" s="18"/>
      <c r="P500" s="18"/>
      <c r="Q500" s="20"/>
      <c r="R500" s="28">
        <f t="shared" si="512"/>
        <v>0</v>
      </c>
      <c r="S500" s="18"/>
      <c r="T500" s="18"/>
      <c r="U500" s="20"/>
      <c r="V500" s="28">
        <f t="shared" si="513"/>
        <v>0</v>
      </c>
      <c r="W500" s="18"/>
      <c r="X500" s="18"/>
      <c r="Y500" s="20"/>
    </row>
    <row r="501" spans="1:25" s="7" customFormat="1" ht="19.5" hidden="1" customHeight="1" x14ac:dyDescent="0.2">
      <c r="A501" s="15"/>
      <c r="B501" s="15"/>
      <c r="C501" s="15"/>
      <c r="D501" s="15">
        <v>6618</v>
      </c>
      <c r="E501" s="17" t="s">
        <v>44</v>
      </c>
      <c r="F501" s="28">
        <f t="shared" si="508"/>
        <v>0</v>
      </c>
      <c r="G501" s="28">
        <f t="shared" si="509"/>
        <v>0</v>
      </c>
      <c r="H501" s="28">
        <f t="shared" si="509"/>
        <v>0</v>
      </c>
      <c r="I501" s="28">
        <f t="shared" si="509"/>
        <v>0</v>
      </c>
      <c r="J501" s="28">
        <f t="shared" si="510"/>
        <v>0</v>
      </c>
      <c r="K501" s="18"/>
      <c r="L501" s="18"/>
      <c r="M501" s="20"/>
      <c r="N501" s="28">
        <f t="shared" si="511"/>
        <v>0</v>
      </c>
      <c r="O501" s="18"/>
      <c r="P501" s="18"/>
      <c r="Q501" s="20"/>
      <c r="R501" s="28">
        <f t="shared" si="512"/>
        <v>0</v>
      </c>
      <c r="S501" s="18"/>
      <c r="T501" s="18"/>
      <c r="U501" s="20"/>
      <c r="V501" s="28">
        <f t="shared" si="513"/>
        <v>0</v>
      </c>
      <c r="W501" s="18"/>
      <c r="X501" s="18"/>
      <c r="Y501" s="20"/>
    </row>
    <row r="502" spans="1:25" s="7" customFormat="1" ht="19.5" hidden="1" customHeight="1" x14ac:dyDescent="0.2">
      <c r="A502" s="15"/>
      <c r="B502" s="15"/>
      <c r="C502" s="15"/>
      <c r="D502" s="15">
        <v>6649</v>
      </c>
      <c r="E502" s="17" t="s">
        <v>86</v>
      </c>
      <c r="F502" s="28">
        <f t="shared" si="508"/>
        <v>0</v>
      </c>
      <c r="G502" s="28">
        <f t="shared" si="509"/>
        <v>0</v>
      </c>
      <c r="H502" s="28">
        <f t="shared" si="509"/>
        <v>0</v>
      </c>
      <c r="I502" s="28">
        <f t="shared" si="509"/>
        <v>0</v>
      </c>
      <c r="J502" s="28">
        <f t="shared" si="510"/>
        <v>0</v>
      </c>
      <c r="K502" s="18"/>
      <c r="L502" s="18"/>
      <c r="M502" s="20"/>
      <c r="N502" s="28">
        <f t="shared" si="511"/>
        <v>0</v>
      </c>
      <c r="O502" s="18"/>
      <c r="P502" s="18"/>
      <c r="Q502" s="20"/>
      <c r="R502" s="28">
        <f t="shared" si="512"/>
        <v>0</v>
      </c>
      <c r="S502" s="18"/>
      <c r="T502" s="18"/>
      <c r="U502" s="20"/>
      <c r="V502" s="28">
        <f t="shared" si="513"/>
        <v>0</v>
      </c>
      <c r="W502" s="18"/>
      <c r="X502" s="18"/>
      <c r="Y502" s="20"/>
    </row>
    <row r="503" spans="1:25" s="142" customFormat="1" ht="19.5" hidden="1" customHeight="1" x14ac:dyDescent="0.2">
      <c r="A503" s="36"/>
      <c r="B503" s="36"/>
      <c r="C503" s="36">
        <v>6650</v>
      </c>
      <c r="D503" s="36"/>
      <c r="E503" s="37" t="s">
        <v>79</v>
      </c>
      <c r="F503" s="38">
        <f t="shared" ref="F503:Y503" si="514">SUM(F504:F512)</f>
        <v>0</v>
      </c>
      <c r="G503" s="38">
        <f t="shared" si="514"/>
        <v>0</v>
      </c>
      <c r="H503" s="38">
        <f t="shared" si="514"/>
        <v>0</v>
      </c>
      <c r="I503" s="38">
        <f t="shared" si="514"/>
        <v>0</v>
      </c>
      <c r="J503" s="38">
        <f t="shared" si="514"/>
        <v>0</v>
      </c>
      <c r="K503" s="38">
        <f t="shared" si="514"/>
        <v>0</v>
      </c>
      <c r="L503" s="38">
        <f t="shared" si="514"/>
        <v>0</v>
      </c>
      <c r="M503" s="38">
        <f t="shared" si="514"/>
        <v>0</v>
      </c>
      <c r="N503" s="27">
        <f t="shared" si="514"/>
        <v>0</v>
      </c>
      <c r="O503" s="38">
        <f t="shared" si="514"/>
        <v>0</v>
      </c>
      <c r="P503" s="38">
        <f t="shared" si="514"/>
        <v>0</v>
      </c>
      <c r="Q503" s="38">
        <f t="shared" si="514"/>
        <v>0</v>
      </c>
      <c r="R503" s="27">
        <f t="shared" si="514"/>
        <v>0</v>
      </c>
      <c r="S503" s="38">
        <f t="shared" si="514"/>
        <v>0</v>
      </c>
      <c r="T503" s="38">
        <f t="shared" si="514"/>
        <v>0</v>
      </c>
      <c r="U503" s="38">
        <f t="shared" si="514"/>
        <v>0</v>
      </c>
      <c r="V503" s="27">
        <f t="shared" si="514"/>
        <v>0</v>
      </c>
      <c r="W503" s="38">
        <f t="shared" si="514"/>
        <v>0</v>
      </c>
      <c r="X503" s="38">
        <f t="shared" si="514"/>
        <v>0</v>
      </c>
      <c r="Y503" s="38">
        <f t="shared" si="514"/>
        <v>0</v>
      </c>
    </row>
    <row r="504" spans="1:25" s="7" customFormat="1" ht="19.5" hidden="1" customHeight="1" x14ac:dyDescent="0.2">
      <c r="A504" s="15"/>
      <c r="B504" s="15"/>
      <c r="C504" s="15"/>
      <c r="D504" s="15">
        <v>6651</v>
      </c>
      <c r="E504" s="17" t="s">
        <v>144</v>
      </c>
      <c r="F504" s="28">
        <f t="shared" ref="F504:F512" si="515">G504+H504+I504</f>
        <v>0</v>
      </c>
      <c r="G504" s="28">
        <f t="shared" ref="G504:G512" si="516">K504+O504+S504+W504</f>
        <v>0</v>
      </c>
      <c r="H504" s="28">
        <f t="shared" ref="H504:H512" si="517">L504+P504+T504+X504</f>
        <v>0</v>
      </c>
      <c r="I504" s="28">
        <f t="shared" ref="I504:I512" si="518">M504+Q504+U504+Y504</f>
        <v>0</v>
      </c>
      <c r="J504" s="28">
        <f t="shared" ref="J504:J512" si="519">K504+L504+M504</f>
        <v>0</v>
      </c>
      <c r="K504" s="18"/>
      <c r="L504" s="18"/>
      <c r="M504" s="20"/>
      <c r="N504" s="28">
        <f t="shared" ref="N504:N512" si="520">O504+P504+Q504</f>
        <v>0</v>
      </c>
      <c r="O504" s="18"/>
      <c r="P504" s="18"/>
      <c r="Q504" s="20"/>
      <c r="R504" s="28">
        <f t="shared" ref="R504:R512" si="521">S504+T504+U504</f>
        <v>0</v>
      </c>
      <c r="S504" s="18"/>
      <c r="T504" s="18"/>
      <c r="U504" s="20"/>
      <c r="V504" s="28">
        <f t="shared" ref="V504:V512" si="522">W504+X504+Y504</f>
        <v>0</v>
      </c>
      <c r="W504" s="18"/>
      <c r="X504" s="18"/>
      <c r="Y504" s="20"/>
    </row>
    <row r="505" spans="1:25" s="7" customFormat="1" ht="19.5" hidden="1" customHeight="1" x14ac:dyDescent="0.2">
      <c r="A505" s="15"/>
      <c r="B505" s="15"/>
      <c r="C505" s="15"/>
      <c r="D505" s="15">
        <v>6652</v>
      </c>
      <c r="E505" s="17" t="s">
        <v>80</v>
      </c>
      <c r="F505" s="28">
        <f t="shared" si="515"/>
        <v>0</v>
      </c>
      <c r="G505" s="28">
        <f t="shared" si="516"/>
        <v>0</v>
      </c>
      <c r="H505" s="28">
        <f t="shared" si="517"/>
        <v>0</v>
      </c>
      <c r="I505" s="28">
        <f t="shared" si="518"/>
        <v>0</v>
      </c>
      <c r="J505" s="28">
        <f t="shared" si="519"/>
        <v>0</v>
      </c>
      <c r="K505" s="18"/>
      <c r="L505" s="18"/>
      <c r="M505" s="20"/>
      <c r="N505" s="28">
        <f t="shared" si="520"/>
        <v>0</v>
      </c>
      <c r="O505" s="18"/>
      <c r="P505" s="18"/>
      <c r="Q505" s="20"/>
      <c r="R505" s="28">
        <f t="shared" si="521"/>
        <v>0</v>
      </c>
      <c r="S505" s="18"/>
      <c r="T505" s="18"/>
      <c r="U505" s="20"/>
      <c r="V505" s="28">
        <f t="shared" si="522"/>
        <v>0</v>
      </c>
      <c r="W505" s="18"/>
      <c r="X505" s="18"/>
      <c r="Y505" s="20"/>
    </row>
    <row r="506" spans="1:25" s="7" customFormat="1" ht="19.5" hidden="1" customHeight="1" x14ac:dyDescent="0.2">
      <c r="A506" s="15"/>
      <c r="B506" s="15"/>
      <c r="C506" s="15"/>
      <c r="D506" s="15">
        <v>6653</v>
      </c>
      <c r="E506" s="17" t="s">
        <v>145</v>
      </c>
      <c r="F506" s="28">
        <f t="shared" si="515"/>
        <v>0</v>
      </c>
      <c r="G506" s="28">
        <f t="shared" si="516"/>
        <v>0</v>
      </c>
      <c r="H506" s="28">
        <f t="shared" si="517"/>
        <v>0</v>
      </c>
      <c r="I506" s="28">
        <f t="shared" si="518"/>
        <v>0</v>
      </c>
      <c r="J506" s="28">
        <f t="shared" si="519"/>
        <v>0</v>
      </c>
      <c r="K506" s="18"/>
      <c r="L506" s="18"/>
      <c r="M506" s="20"/>
      <c r="N506" s="28">
        <f t="shared" si="520"/>
        <v>0</v>
      </c>
      <c r="O506" s="18"/>
      <c r="P506" s="18"/>
      <c r="Q506" s="20"/>
      <c r="R506" s="28">
        <f t="shared" si="521"/>
        <v>0</v>
      </c>
      <c r="S506" s="18"/>
      <c r="T506" s="18"/>
      <c r="U506" s="20"/>
      <c r="V506" s="28">
        <f t="shared" si="522"/>
        <v>0</v>
      </c>
      <c r="W506" s="18"/>
      <c r="X506" s="18"/>
      <c r="Y506" s="20"/>
    </row>
    <row r="507" spans="1:25" s="7" customFormat="1" ht="19.5" hidden="1" customHeight="1" x14ac:dyDescent="0.2">
      <c r="A507" s="15"/>
      <c r="B507" s="15"/>
      <c r="C507" s="15"/>
      <c r="D507" s="15">
        <v>6654</v>
      </c>
      <c r="E507" s="17" t="s">
        <v>103</v>
      </c>
      <c r="F507" s="28">
        <f t="shared" si="515"/>
        <v>0</v>
      </c>
      <c r="G507" s="28">
        <f t="shared" si="516"/>
        <v>0</v>
      </c>
      <c r="H507" s="28">
        <f t="shared" si="517"/>
        <v>0</v>
      </c>
      <c r="I507" s="28">
        <f t="shared" si="518"/>
        <v>0</v>
      </c>
      <c r="J507" s="28">
        <f t="shared" si="519"/>
        <v>0</v>
      </c>
      <c r="K507" s="18"/>
      <c r="L507" s="18"/>
      <c r="M507" s="20"/>
      <c r="N507" s="28">
        <f t="shared" si="520"/>
        <v>0</v>
      </c>
      <c r="O507" s="18"/>
      <c r="P507" s="18"/>
      <c r="Q507" s="20"/>
      <c r="R507" s="28">
        <f t="shared" si="521"/>
        <v>0</v>
      </c>
      <c r="S507" s="18"/>
      <c r="T507" s="18"/>
      <c r="U507" s="20"/>
      <c r="V507" s="28">
        <f t="shared" si="522"/>
        <v>0</v>
      </c>
      <c r="W507" s="18"/>
      <c r="X507" s="18"/>
      <c r="Y507" s="20"/>
    </row>
    <row r="508" spans="1:25" s="7" customFormat="1" ht="19.5" hidden="1" customHeight="1" x14ac:dyDescent="0.2">
      <c r="A508" s="15"/>
      <c r="B508" s="15"/>
      <c r="C508" s="15"/>
      <c r="D508" s="15">
        <v>6655</v>
      </c>
      <c r="E508" s="17" t="s">
        <v>146</v>
      </c>
      <c r="F508" s="28">
        <f t="shared" si="515"/>
        <v>0</v>
      </c>
      <c r="G508" s="28">
        <f t="shared" si="516"/>
        <v>0</v>
      </c>
      <c r="H508" s="28">
        <f t="shared" si="517"/>
        <v>0</v>
      </c>
      <c r="I508" s="28">
        <f t="shared" si="518"/>
        <v>0</v>
      </c>
      <c r="J508" s="28">
        <f t="shared" si="519"/>
        <v>0</v>
      </c>
      <c r="K508" s="18"/>
      <c r="L508" s="18"/>
      <c r="M508" s="20"/>
      <c r="N508" s="28">
        <f t="shared" si="520"/>
        <v>0</v>
      </c>
      <c r="O508" s="18"/>
      <c r="P508" s="18"/>
      <c r="Q508" s="20"/>
      <c r="R508" s="28">
        <f t="shared" si="521"/>
        <v>0</v>
      </c>
      <c r="S508" s="18"/>
      <c r="T508" s="18"/>
      <c r="U508" s="20"/>
      <c r="V508" s="28">
        <f t="shared" si="522"/>
        <v>0</v>
      </c>
      <c r="W508" s="18"/>
      <c r="X508" s="18"/>
      <c r="Y508" s="20"/>
    </row>
    <row r="509" spans="1:25" s="7" customFormat="1" ht="19.5" hidden="1" customHeight="1" x14ac:dyDescent="0.2">
      <c r="A509" s="15"/>
      <c r="B509" s="15"/>
      <c r="C509" s="15"/>
      <c r="D509" s="15">
        <v>6656</v>
      </c>
      <c r="E509" s="17" t="s">
        <v>147</v>
      </c>
      <c r="F509" s="28">
        <f t="shared" si="515"/>
        <v>0</v>
      </c>
      <c r="G509" s="28">
        <f t="shared" si="516"/>
        <v>0</v>
      </c>
      <c r="H509" s="28">
        <f t="shared" si="517"/>
        <v>0</v>
      </c>
      <c r="I509" s="28">
        <f t="shared" si="518"/>
        <v>0</v>
      </c>
      <c r="J509" s="28">
        <f t="shared" si="519"/>
        <v>0</v>
      </c>
      <c r="K509" s="18"/>
      <c r="L509" s="18"/>
      <c r="M509" s="20"/>
      <c r="N509" s="28">
        <f t="shared" si="520"/>
        <v>0</v>
      </c>
      <c r="O509" s="18"/>
      <c r="P509" s="18"/>
      <c r="Q509" s="20"/>
      <c r="R509" s="28">
        <f t="shared" si="521"/>
        <v>0</v>
      </c>
      <c r="S509" s="18"/>
      <c r="T509" s="18"/>
      <c r="U509" s="20"/>
      <c r="V509" s="28">
        <f t="shared" si="522"/>
        <v>0</v>
      </c>
      <c r="W509" s="18"/>
      <c r="X509" s="18"/>
      <c r="Y509" s="20"/>
    </row>
    <row r="510" spans="1:25" s="7" customFormat="1" ht="19.5" hidden="1" customHeight="1" x14ac:dyDescent="0.2">
      <c r="A510" s="15"/>
      <c r="B510" s="15"/>
      <c r="C510" s="15"/>
      <c r="D510" s="15">
        <v>6657</v>
      </c>
      <c r="E510" s="17" t="s">
        <v>98</v>
      </c>
      <c r="F510" s="28">
        <f t="shared" si="515"/>
        <v>0</v>
      </c>
      <c r="G510" s="28">
        <f t="shared" si="516"/>
        <v>0</v>
      </c>
      <c r="H510" s="28">
        <f t="shared" si="517"/>
        <v>0</v>
      </c>
      <c r="I510" s="28">
        <f t="shared" si="518"/>
        <v>0</v>
      </c>
      <c r="J510" s="28">
        <f t="shared" si="519"/>
        <v>0</v>
      </c>
      <c r="K510" s="18"/>
      <c r="L510" s="18"/>
      <c r="M510" s="20"/>
      <c r="N510" s="28">
        <f t="shared" si="520"/>
        <v>0</v>
      </c>
      <c r="O510" s="18"/>
      <c r="P510" s="18"/>
      <c r="Q510" s="20"/>
      <c r="R510" s="28">
        <f t="shared" si="521"/>
        <v>0</v>
      </c>
      <c r="S510" s="18"/>
      <c r="T510" s="18"/>
      <c r="U510" s="20"/>
      <c r="V510" s="28">
        <f t="shared" si="522"/>
        <v>0</v>
      </c>
      <c r="W510" s="18"/>
      <c r="X510" s="18"/>
      <c r="Y510" s="20"/>
    </row>
    <row r="511" spans="1:25" s="7" customFormat="1" ht="19.5" hidden="1" customHeight="1" x14ac:dyDescent="0.2">
      <c r="A511" s="15"/>
      <c r="B511" s="15"/>
      <c r="C511" s="15"/>
      <c r="D511" s="15">
        <v>6658</v>
      </c>
      <c r="E511" s="17" t="s">
        <v>99</v>
      </c>
      <c r="F511" s="28">
        <f t="shared" si="515"/>
        <v>0</v>
      </c>
      <c r="G511" s="28">
        <f t="shared" si="516"/>
        <v>0</v>
      </c>
      <c r="H511" s="28">
        <f t="shared" si="517"/>
        <v>0</v>
      </c>
      <c r="I511" s="28">
        <f t="shared" si="518"/>
        <v>0</v>
      </c>
      <c r="J511" s="28">
        <f t="shared" si="519"/>
        <v>0</v>
      </c>
      <c r="K511" s="18"/>
      <c r="L511" s="18"/>
      <c r="M511" s="20"/>
      <c r="N511" s="28">
        <f t="shared" si="520"/>
        <v>0</v>
      </c>
      <c r="O511" s="18"/>
      <c r="P511" s="18"/>
      <c r="Q511" s="20"/>
      <c r="R511" s="28">
        <f t="shared" si="521"/>
        <v>0</v>
      </c>
      <c r="S511" s="18"/>
      <c r="T511" s="18"/>
      <c r="U511" s="20"/>
      <c r="V511" s="28">
        <f t="shared" si="522"/>
        <v>0</v>
      </c>
      <c r="W511" s="18"/>
      <c r="X511" s="18"/>
      <c r="Y511" s="20"/>
    </row>
    <row r="512" spans="1:25" s="7" customFormat="1" ht="19.5" hidden="1" customHeight="1" x14ac:dyDescent="0.2">
      <c r="A512" s="15"/>
      <c r="B512" s="15"/>
      <c r="C512" s="15"/>
      <c r="D512" s="15">
        <v>6699</v>
      </c>
      <c r="E512" s="17" t="s">
        <v>100</v>
      </c>
      <c r="F512" s="28">
        <f t="shared" si="515"/>
        <v>0</v>
      </c>
      <c r="G512" s="28">
        <f t="shared" si="516"/>
        <v>0</v>
      </c>
      <c r="H512" s="28">
        <f t="shared" si="517"/>
        <v>0</v>
      </c>
      <c r="I512" s="28">
        <f t="shared" si="518"/>
        <v>0</v>
      </c>
      <c r="J512" s="28">
        <f t="shared" si="519"/>
        <v>0</v>
      </c>
      <c r="K512" s="18"/>
      <c r="L512" s="18"/>
      <c r="M512" s="20"/>
      <c r="N512" s="28">
        <f t="shared" si="520"/>
        <v>0</v>
      </c>
      <c r="O512" s="18"/>
      <c r="P512" s="18"/>
      <c r="Q512" s="20"/>
      <c r="R512" s="28">
        <f t="shared" si="521"/>
        <v>0</v>
      </c>
      <c r="S512" s="18"/>
      <c r="T512" s="18"/>
      <c r="U512" s="20"/>
      <c r="V512" s="28">
        <f t="shared" si="522"/>
        <v>0</v>
      </c>
      <c r="W512" s="18"/>
      <c r="X512" s="18"/>
      <c r="Y512" s="20"/>
    </row>
    <row r="513" spans="1:25" s="142" customFormat="1" ht="19.5" hidden="1" customHeight="1" x14ac:dyDescent="0.2">
      <c r="A513" s="36"/>
      <c r="B513" s="36"/>
      <c r="C513" s="36">
        <v>6700</v>
      </c>
      <c r="D513" s="36"/>
      <c r="E513" s="37" t="s">
        <v>45</v>
      </c>
      <c r="F513" s="38">
        <f t="shared" ref="F513:Y513" si="523">SUM(F514:F518)</f>
        <v>0</v>
      </c>
      <c r="G513" s="38">
        <f t="shared" si="523"/>
        <v>0</v>
      </c>
      <c r="H513" s="38">
        <f t="shared" si="523"/>
        <v>0</v>
      </c>
      <c r="I513" s="38">
        <f t="shared" si="523"/>
        <v>0</v>
      </c>
      <c r="J513" s="38">
        <f t="shared" si="523"/>
        <v>0</v>
      </c>
      <c r="K513" s="38">
        <f t="shared" si="523"/>
        <v>0</v>
      </c>
      <c r="L513" s="38">
        <f t="shared" si="523"/>
        <v>0</v>
      </c>
      <c r="M513" s="38">
        <f t="shared" si="523"/>
        <v>0</v>
      </c>
      <c r="N513" s="27">
        <f t="shared" si="523"/>
        <v>0</v>
      </c>
      <c r="O513" s="38">
        <f t="shared" si="523"/>
        <v>0</v>
      </c>
      <c r="P513" s="38">
        <f t="shared" si="523"/>
        <v>0</v>
      </c>
      <c r="Q513" s="38">
        <f t="shared" si="523"/>
        <v>0</v>
      </c>
      <c r="R513" s="27">
        <f t="shared" si="523"/>
        <v>0</v>
      </c>
      <c r="S513" s="38">
        <f t="shared" si="523"/>
        <v>0</v>
      </c>
      <c r="T513" s="38">
        <f t="shared" si="523"/>
        <v>0</v>
      </c>
      <c r="U513" s="38">
        <f t="shared" si="523"/>
        <v>0</v>
      </c>
      <c r="V513" s="27">
        <f t="shared" si="523"/>
        <v>0</v>
      </c>
      <c r="W513" s="38">
        <f t="shared" si="523"/>
        <v>0</v>
      </c>
      <c r="X513" s="38">
        <f t="shared" si="523"/>
        <v>0</v>
      </c>
      <c r="Y513" s="38">
        <f t="shared" si="523"/>
        <v>0</v>
      </c>
    </row>
    <row r="514" spans="1:25" s="7" customFormat="1" ht="19.5" hidden="1" customHeight="1" x14ac:dyDescent="0.2">
      <c r="A514" s="15"/>
      <c r="B514" s="15"/>
      <c r="C514" s="15"/>
      <c r="D514" s="15">
        <v>6701</v>
      </c>
      <c r="E514" s="17" t="s">
        <v>102</v>
      </c>
      <c r="F514" s="28">
        <f>G514+H514+I514</f>
        <v>0</v>
      </c>
      <c r="G514" s="28">
        <f t="shared" ref="G514:I518" si="524">K514+O514+S514+W514</f>
        <v>0</v>
      </c>
      <c r="H514" s="28">
        <f t="shared" si="524"/>
        <v>0</v>
      </c>
      <c r="I514" s="28">
        <f t="shared" si="524"/>
        <v>0</v>
      </c>
      <c r="J514" s="28">
        <f>K514+L514+M514</f>
        <v>0</v>
      </c>
      <c r="K514" s="18"/>
      <c r="L514" s="18"/>
      <c r="M514" s="20"/>
      <c r="N514" s="28">
        <f>O514+P514+Q514</f>
        <v>0</v>
      </c>
      <c r="O514" s="18"/>
      <c r="P514" s="18"/>
      <c r="Q514" s="20"/>
      <c r="R514" s="28">
        <f>S514+T514+U514</f>
        <v>0</v>
      </c>
      <c r="S514" s="18"/>
      <c r="T514" s="18"/>
      <c r="U514" s="20"/>
      <c r="V514" s="28">
        <f>W514+X514+Y514</f>
        <v>0</v>
      </c>
      <c r="W514" s="18"/>
      <c r="X514" s="18"/>
      <c r="Y514" s="20"/>
    </row>
    <row r="515" spans="1:25" s="7" customFormat="1" ht="19.5" hidden="1" customHeight="1" x14ac:dyDescent="0.2">
      <c r="A515" s="15"/>
      <c r="B515" s="15"/>
      <c r="C515" s="15"/>
      <c r="D515" s="15">
        <v>6702</v>
      </c>
      <c r="E515" s="17" t="s">
        <v>46</v>
      </c>
      <c r="F515" s="28">
        <f>G515+H515+I515</f>
        <v>0</v>
      </c>
      <c r="G515" s="28">
        <f t="shared" si="524"/>
        <v>0</v>
      </c>
      <c r="H515" s="28">
        <f t="shared" si="524"/>
        <v>0</v>
      </c>
      <c r="I515" s="28">
        <f t="shared" si="524"/>
        <v>0</v>
      </c>
      <c r="J515" s="28">
        <f>K515+L515+M515</f>
        <v>0</v>
      </c>
      <c r="K515" s="18"/>
      <c r="L515" s="18"/>
      <c r="M515" s="20"/>
      <c r="N515" s="28">
        <f>O515+P515+Q515</f>
        <v>0</v>
      </c>
      <c r="O515" s="18"/>
      <c r="P515" s="18"/>
      <c r="Q515" s="20"/>
      <c r="R515" s="28">
        <f>S515+T515+U515</f>
        <v>0</v>
      </c>
      <c r="S515" s="18"/>
      <c r="T515" s="18"/>
      <c r="U515" s="20"/>
      <c r="V515" s="28">
        <f>W515+X515+Y515</f>
        <v>0</v>
      </c>
      <c r="W515" s="18"/>
      <c r="X515" s="18"/>
      <c r="Y515" s="20"/>
    </row>
    <row r="516" spans="1:25" s="7" customFormat="1" ht="19.5" hidden="1" customHeight="1" x14ac:dyDescent="0.2">
      <c r="A516" s="15"/>
      <c r="B516" s="15"/>
      <c r="C516" s="15"/>
      <c r="D516" s="15">
        <v>6703</v>
      </c>
      <c r="E516" s="17" t="s">
        <v>103</v>
      </c>
      <c r="F516" s="28">
        <f>G516+H516+I516</f>
        <v>0</v>
      </c>
      <c r="G516" s="28">
        <f t="shared" si="524"/>
        <v>0</v>
      </c>
      <c r="H516" s="28">
        <f t="shared" si="524"/>
        <v>0</v>
      </c>
      <c r="I516" s="28">
        <f t="shared" si="524"/>
        <v>0</v>
      </c>
      <c r="J516" s="28">
        <f>K516+L516+M516</f>
        <v>0</v>
      </c>
      <c r="K516" s="18"/>
      <c r="L516" s="18"/>
      <c r="M516" s="20"/>
      <c r="N516" s="28">
        <f>O516+P516+Q516</f>
        <v>0</v>
      </c>
      <c r="O516" s="18"/>
      <c r="P516" s="18"/>
      <c r="Q516" s="20"/>
      <c r="R516" s="28">
        <f>S516+T516+U516</f>
        <v>0</v>
      </c>
      <c r="S516" s="18"/>
      <c r="T516" s="18"/>
      <c r="U516" s="20"/>
      <c r="V516" s="28">
        <f>W516+X516+Y516</f>
        <v>0</v>
      </c>
      <c r="W516" s="18"/>
      <c r="X516" s="18"/>
      <c r="Y516" s="20"/>
    </row>
    <row r="517" spans="1:25" s="7" customFormat="1" ht="19.5" hidden="1" customHeight="1" x14ac:dyDescent="0.2">
      <c r="A517" s="15"/>
      <c r="B517" s="15"/>
      <c r="C517" s="15"/>
      <c r="D517" s="15">
        <v>6704</v>
      </c>
      <c r="E517" s="17" t="s">
        <v>47</v>
      </c>
      <c r="F517" s="28">
        <f>G517+H517+I517</f>
        <v>0</v>
      </c>
      <c r="G517" s="28">
        <f t="shared" si="524"/>
        <v>0</v>
      </c>
      <c r="H517" s="28">
        <f t="shared" si="524"/>
        <v>0</v>
      </c>
      <c r="I517" s="28">
        <f t="shared" si="524"/>
        <v>0</v>
      </c>
      <c r="J517" s="28">
        <f>K517+L517+M517</f>
        <v>0</v>
      </c>
      <c r="K517" s="18"/>
      <c r="L517" s="18"/>
      <c r="M517" s="20"/>
      <c r="N517" s="28">
        <f>O517+P517+Q517</f>
        <v>0</v>
      </c>
      <c r="O517" s="18"/>
      <c r="P517" s="18"/>
      <c r="Q517" s="20"/>
      <c r="R517" s="28">
        <f>S517+T517+U517</f>
        <v>0</v>
      </c>
      <c r="S517" s="18"/>
      <c r="T517" s="18"/>
      <c r="U517" s="20"/>
      <c r="V517" s="28">
        <f>W517+X517+Y517</f>
        <v>0</v>
      </c>
      <c r="W517" s="18"/>
      <c r="X517" s="18"/>
      <c r="Y517" s="20"/>
    </row>
    <row r="518" spans="1:25" s="7" customFormat="1" ht="19.5" hidden="1" customHeight="1" x14ac:dyDescent="0.2">
      <c r="A518" s="15"/>
      <c r="B518" s="15"/>
      <c r="C518" s="15"/>
      <c r="D518" s="15">
        <v>6749</v>
      </c>
      <c r="E518" s="17" t="s">
        <v>25</v>
      </c>
      <c r="F518" s="28">
        <f>G518+H518+I518</f>
        <v>0</v>
      </c>
      <c r="G518" s="28">
        <f t="shared" si="524"/>
        <v>0</v>
      </c>
      <c r="H518" s="28">
        <f t="shared" si="524"/>
        <v>0</v>
      </c>
      <c r="I518" s="28">
        <f t="shared" si="524"/>
        <v>0</v>
      </c>
      <c r="J518" s="28">
        <f>K518+L518+M518</f>
        <v>0</v>
      </c>
      <c r="K518" s="18"/>
      <c r="L518" s="18"/>
      <c r="M518" s="20"/>
      <c r="N518" s="28">
        <f>O518+P518+Q518</f>
        <v>0</v>
      </c>
      <c r="O518" s="18"/>
      <c r="P518" s="18"/>
      <c r="Q518" s="20"/>
      <c r="R518" s="28">
        <f>S518+T518+U518</f>
        <v>0</v>
      </c>
      <c r="S518" s="18"/>
      <c r="T518" s="18"/>
      <c r="U518" s="20"/>
      <c r="V518" s="28">
        <f>W518+X518+Y518</f>
        <v>0</v>
      </c>
      <c r="W518" s="18"/>
      <c r="X518" s="18"/>
      <c r="Y518" s="20"/>
    </row>
    <row r="519" spans="1:25" s="142" customFormat="1" ht="19.5" hidden="1" customHeight="1" x14ac:dyDescent="0.2">
      <c r="A519" s="36"/>
      <c r="B519" s="36"/>
      <c r="C519" s="36">
        <v>6750</v>
      </c>
      <c r="D519" s="36"/>
      <c r="E519" s="37" t="s">
        <v>48</v>
      </c>
      <c r="F519" s="38">
        <f t="shared" ref="F519:Y519" si="525">SUM(F520:F528)</f>
        <v>0</v>
      </c>
      <c r="G519" s="38">
        <f t="shared" si="525"/>
        <v>0</v>
      </c>
      <c r="H519" s="38">
        <f t="shared" si="525"/>
        <v>0</v>
      </c>
      <c r="I519" s="38">
        <f t="shared" si="525"/>
        <v>0</v>
      </c>
      <c r="J519" s="38">
        <f t="shared" si="525"/>
        <v>0</v>
      </c>
      <c r="K519" s="38">
        <f t="shared" si="525"/>
        <v>0</v>
      </c>
      <c r="L519" s="38">
        <f t="shared" si="525"/>
        <v>0</v>
      </c>
      <c r="M519" s="38">
        <f t="shared" si="525"/>
        <v>0</v>
      </c>
      <c r="N519" s="27">
        <f t="shared" si="525"/>
        <v>0</v>
      </c>
      <c r="O519" s="38">
        <f t="shared" si="525"/>
        <v>0</v>
      </c>
      <c r="P519" s="38">
        <f t="shared" si="525"/>
        <v>0</v>
      </c>
      <c r="Q519" s="38">
        <f t="shared" si="525"/>
        <v>0</v>
      </c>
      <c r="R519" s="27">
        <f t="shared" si="525"/>
        <v>0</v>
      </c>
      <c r="S519" s="38">
        <f t="shared" si="525"/>
        <v>0</v>
      </c>
      <c r="T519" s="38">
        <f t="shared" si="525"/>
        <v>0</v>
      </c>
      <c r="U519" s="38">
        <f t="shared" si="525"/>
        <v>0</v>
      </c>
      <c r="V519" s="27">
        <f t="shared" si="525"/>
        <v>0</v>
      </c>
      <c r="W519" s="38">
        <f t="shared" si="525"/>
        <v>0</v>
      </c>
      <c r="X519" s="38">
        <f t="shared" si="525"/>
        <v>0</v>
      </c>
      <c r="Y519" s="38">
        <f t="shared" si="525"/>
        <v>0</v>
      </c>
    </row>
    <row r="520" spans="1:25" s="7" customFormat="1" ht="19.5" hidden="1" customHeight="1" x14ac:dyDescent="0.2">
      <c r="A520" s="15"/>
      <c r="B520" s="15"/>
      <c r="C520" s="15"/>
      <c r="D520" s="15">
        <v>6751</v>
      </c>
      <c r="E520" s="17" t="s">
        <v>49</v>
      </c>
      <c r="F520" s="28">
        <f t="shared" ref="F520:F528" si="526">G520+H520+I520</f>
        <v>0</v>
      </c>
      <c r="G520" s="28">
        <f t="shared" ref="G520:G528" si="527">K520+O520+S520+W520</f>
        <v>0</v>
      </c>
      <c r="H520" s="28">
        <f t="shared" ref="H520:H528" si="528">L520+P520+T520+X520</f>
        <v>0</v>
      </c>
      <c r="I520" s="28">
        <f t="shared" ref="I520:I528" si="529">M520+Q520+U520+Y520</f>
        <v>0</v>
      </c>
      <c r="J520" s="28">
        <f t="shared" ref="J520:J528" si="530">K520+L520+M520</f>
        <v>0</v>
      </c>
      <c r="K520" s="18"/>
      <c r="L520" s="18"/>
      <c r="M520" s="20"/>
      <c r="N520" s="28">
        <f t="shared" ref="N520:N528" si="531">O520+P520+Q520</f>
        <v>0</v>
      </c>
      <c r="O520" s="18"/>
      <c r="P520" s="18"/>
      <c r="Q520" s="20"/>
      <c r="R520" s="28">
        <f t="shared" ref="R520:R528" si="532">S520+T520+U520</f>
        <v>0</v>
      </c>
      <c r="S520" s="18"/>
      <c r="T520" s="18"/>
      <c r="U520" s="20"/>
      <c r="V520" s="28">
        <f t="shared" ref="V520:V528" si="533">W520+X520+Y520</f>
        <v>0</v>
      </c>
      <c r="W520" s="18"/>
      <c r="X520" s="18"/>
      <c r="Y520" s="20"/>
    </row>
    <row r="521" spans="1:25" s="7" customFormat="1" ht="19.5" hidden="1" customHeight="1" x14ac:dyDescent="0.2">
      <c r="A521" s="15"/>
      <c r="B521" s="15"/>
      <c r="C521" s="15"/>
      <c r="D521" s="15">
        <v>6752</v>
      </c>
      <c r="E521" s="17" t="s">
        <v>148</v>
      </c>
      <c r="F521" s="28">
        <f t="shared" si="526"/>
        <v>0</v>
      </c>
      <c r="G521" s="28">
        <f t="shared" si="527"/>
        <v>0</v>
      </c>
      <c r="H521" s="28">
        <f t="shared" si="528"/>
        <v>0</v>
      </c>
      <c r="I521" s="28">
        <f t="shared" si="529"/>
        <v>0</v>
      </c>
      <c r="J521" s="28">
        <f t="shared" si="530"/>
        <v>0</v>
      </c>
      <c r="K521" s="18"/>
      <c r="L521" s="18"/>
      <c r="M521" s="20"/>
      <c r="N521" s="28">
        <f t="shared" si="531"/>
        <v>0</v>
      </c>
      <c r="O521" s="18"/>
      <c r="P521" s="18"/>
      <c r="Q521" s="20"/>
      <c r="R521" s="28">
        <f t="shared" si="532"/>
        <v>0</v>
      </c>
      <c r="S521" s="18"/>
      <c r="T521" s="18"/>
      <c r="U521" s="20"/>
      <c r="V521" s="28">
        <f t="shared" si="533"/>
        <v>0</v>
      </c>
      <c r="W521" s="18"/>
      <c r="X521" s="18"/>
      <c r="Y521" s="20"/>
    </row>
    <row r="522" spans="1:25" s="7" customFormat="1" ht="19.5" hidden="1" customHeight="1" x14ac:dyDescent="0.2">
      <c r="A522" s="15"/>
      <c r="B522" s="15"/>
      <c r="C522" s="15"/>
      <c r="D522" s="15">
        <v>6754</v>
      </c>
      <c r="E522" s="17" t="s">
        <v>149</v>
      </c>
      <c r="F522" s="28">
        <f t="shared" si="526"/>
        <v>0</v>
      </c>
      <c r="G522" s="28">
        <f t="shared" si="527"/>
        <v>0</v>
      </c>
      <c r="H522" s="28">
        <f t="shared" si="528"/>
        <v>0</v>
      </c>
      <c r="I522" s="28">
        <f t="shared" si="529"/>
        <v>0</v>
      </c>
      <c r="J522" s="28">
        <f t="shared" si="530"/>
        <v>0</v>
      </c>
      <c r="K522" s="18"/>
      <c r="L522" s="18"/>
      <c r="M522" s="20"/>
      <c r="N522" s="28">
        <f t="shared" si="531"/>
        <v>0</v>
      </c>
      <c r="O522" s="18"/>
      <c r="P522" s="18"/>
      <c r="Q522" s="20"/>
      <c r="R522" s="28">
        <f t="shared" si="532"/>
        <v>0</v>
      </c>
      <c r="S522" s="18"/>
      <c r="T522" s="18"/>
      <c r="U522" s="20"/>
      <c r="V522" s="28">
        <f t="shared" si="533"/>
        <v>0</v>
      </c>
      <c r="W522" s="18"/>
      <c r="X522" s="18"/>
      <c r="Y522" s="20"/>
    </row>
    <row r="523" spans="1:25" s="7" customFormat="1" ht="19.5" hidden="1" customHeight="1" x14ac:dyDescent="0.2">
      <c r="A523" s="15"/>
      <c r="B523" s="15"/>
      <c r="C523" s="15"/>
      <c r="D523" s="15">
        <v>6755</v>
      </c>
      <c r="E523" s="17" t="s">
        <v>150</v>
      </c>
      <c r="F523" s="28">
        <f t="shared" si="526"/>
        <v>0</v>
      </c>
      <c r="G523" s="28">
        <f t="shared" si="527"/>
        <v>0</v>
      </c>
      <c r="H523" s="28">
        <f t="shared" si="528"/>
        <v>0</v>
      </c>
      <c r="I523" s="28">
        <f t="shared" si="529"/>
        <v>0</v>
      </c>
      <c r="J523" s="28">
        <f t="shared" si="530"/>
        <v>0</v>
      </c>
      <c r="K523" s="18"/>
      <c r="L523" s="18"/>
      <c r="M523" s="20"/>
      <c r="N523" s="28">
        <f t="shared" si="531"/>
        <v>0</v>
      </c>
      <c r="O523" s="18"/>
      <c r="P523" s="18"/>
      <c r="Q523" s="20"/>
      <c r="R523" s="28">
        <f t="shared" si="532"/>
        <v>0</v>
      </c>
      <c r="S523" s="18"/>
      <c r="T523" s="18"/>
      <c r="U523" s="20"/>
      <c r="V523" s="28">
        <f t="shared" si="533"/>
        <v>0</v>
      </c>
      <c r="W523" s="18"/>
      <c r="X523" s="18"/>
      <c r="Y523" s="20"/>
    </row>
    <row r="524" spans="1:25" s="7" customFormat="1" ht="19.5" hidden="1" customHeight="1" x14ac:dyDescent="0.2">
      <c r="A524" s="15"/>
      <c r="B524" s="15"/>
      <c r="C524" s="15"/>
      <c r="D524" s="15">
        <v>6756</v>
      </c>
      <c r="E524" s="17" t="s">
        <v>151</v>
      </c>
      <c r="F524" s="28">
        <f t="shared" si="526"/>
        <v>0</v>
      </c>
      <c r="G524" s="28">
        <f t="shared" si="527"/>
        <v>0</v>
      </c>
      <c r="H524" s="28">
        <f t="shared" si="528"/>
        <v>0</v>
      </c>
      <c r="I524" s="28">
        <f t="shared" si="529"/>
        <v>0</v>
      </c>
      <c r="J524" s="28">
        <f t="shared" si="530"/>
        <v>0</v>
      </c>
      <c r="K524" s="18"/>
      <c r="L524" s="18"/>
      <c r="M524" s="20"/>
      <c r="N524" s="28">
        <f t="shared" si="531"/>
        <v>0</v>
      </c>
      <c r="O524" s="18"/>
      <c r="P524" s="18"/>
      <c r="Q524" s="20"/>
      <c r="R524" s="28">
        <f t="shared" si="532"/>
        <v>0</v>
      </c>
      <c r="S524" s="18"/>
      <c r="T524" s="18"/>
      <c r="U524" s="20"/>
      <c r="V524" s="28">
        <f t="shared" si="533"/>
        <v>0</v>
      </c>
      <c r="W524" s="18"/>
      <c r="X524" s="18"/>
      <c r="Y524" s="20"/>
    </row>
    <row r="525" spans="1:25" s="7" customFormat="1" ht="19.5" hidden="1" customHeight="1" x14ac:dyDescent="0.2">
      <c r="A525" s="15"/>
      <c r="B525" s="15"/>
      <c r="C525" s="15"/>
      <c r="D525" s="15">
        <v>6757</v>
      </c>
      <c r="E525" s="17" t="s">
        <v>50</v>
      </c>
      <c r="F525" s="28">
        <f t="shared" si="526"/>
        <v>0</v>
      </c>
      <c r="G525" s="28">
        <f t="shared" si="527"/>
        <v>0</v>
      </c>
      <c r="H525" s="28">
        <f t="shared" si="528"/>
        <v>0</v>
      </c>
      <c r="I525" s="28">
        <f t="shared" si="529"/>
        <v>0</v>
      </c>
      <c r="J525" s="28">
        <f t="shared" si="530"/>
        <v>0</v>
      </c>
      <c r="K525" s="18"/>
      <c r="L525" s="18"/>
      <c r="M525" s="20"/>
      <c r="N525" s="28">
        <f t="shared" si="531"/>
        <v>0</v>
      </c>
      <c r="O525" s="18"/>
      <c r="P525" s="18"/>
      <c r="Q525" s="20"/>
      <c r="R525" s="28">
        <f t="shared" si="532"/>
        <v>0</v>
      </c>
      <c r="S525" s="18"/>
      <c r="T525" s="18"/>
      <c r="U525" s="20"/>
      <c r="V525" s="28">
        <f t="shared" si="533"/>
        <v>0</v>
      </c>
      <c r="W525" s="18"/>
      <c r="X525" s="18"/>
      <c r="Y525" s="20"/>
    </row>
    <row r="526" spans="1:25" s="7" customFormat="1" ht="19.5" hidden="1" customHeight="1" x14ac:dyDescent="0.2">
      <c r="A526" s="15"/>
      <c r="B526" s="15"/>
      <c r="C526" s="15"/>
      <c r="D526" s="15">
        <v>6758</v>
      </c>
      <c r="E526" s="17" t="s">
        <v>152</v>
      </c>
      <c r="F526" s="28">
        <f t="shared" si="526"/>
        <v>0</v>
      </c>
      <c r="G526" s="28">
        <f t="shared" si="527"/>
        <v>0</v>
      </c>
      <c r="H526" s="28">
        <f t="shared" si="528"/>
        <v>0</v>
      </c>
      <c r="I526" s="28">
        <f t="shared" si="529"/>
        <v>0</v>
      </c>
      <c r="J526" s="28">
        <f t="shared" si="530"/>
        <v>0</v>
      </c>
      <c r="K526" s="18"/>
      <c r="L526" s="18"/>
      <c r="M526" s="20"/>
      <c r="N526" s="28">
        <f t="shared" si="531"/>
        <v>0</v>
      </c>
      <c r="O526" s="18"/>
      <c r="P526" s="18"/>
      <c r="Q526" s="20"/>
      <c r="R526" s="28">
        <f t="shared" si="532"/>
        <v>0</v>
      </c>
      <c r="S526" s="18"/>
      <c r="T526" s="18"/>
      <c r="U526" s="20"/>
      <c r="V526" s="28">
        <f t="shared" si="533"/>
        <v>0</v>
      </c>
      <c r="W526" s="18"/>
      <c r="X526" s="18"/>
      <c r="Y526" s="20"/>
    </row>
    <row r="527" spans="1:25" s="7" customFormat="1" ht="19.5" hidden="1" customHeight="1" x14ac:dyDescent="0.2">
      <c r="A527" s="15"/>
      <c r="B527" s="15"/>
      <c r="C527" s="15"/>
      <c r="D527" s="15">
        <v>6761</v>
      </c>
      <c r="E527" s="17" t="s">
        <v>147</v>
      </c>
      <c r="F527" s="28">
        <f t="shared" si="526"/>
        <v>0</v>
      </c>
      <c r="G527" s="28">
        <f t="shared" si="527"/>
        <v>0</v>
      </c>
      <c r="H527" s="28">
        <f t="shared" si="528"/>
        <v>0</v>
      </c>
      <c r="I527" s="28">
        <f t="shared" si="529"/>
        <v>0</v>
      </c>
      <c r="J527" s="28">
        <f t="shared" si="530"/>
        <v>0</v>
      </c>
      <c r="K527" s="18"/>
      <c r="L527" s="18"/>
      <c r="M527" s="20"/>
      <c r="N527" s="28">
        <f t="shared" si="531"/>
        <v>0</v>
      </c>
      <c r="O527" s="18"/>
      <c r="P527" s="18"/>
      <c r="Q527" s="20"/>
      <c r="R527" s="28">
        <f t="shared" si="532"/>
        <v>0</v>
      </c>
      <c r="S527" s="18"/>
      <c r="T527" s="18"/>
      <c r="U527" s="20"/>
      <c r="V527" s="28">
        <f t="shared" si="533"/>
        <v>0</v>
      </c>
      <c r="W527" s="18"/>
      <c r="X527" s="18"/>
      <c r="Y527" s="20"/>
    </row>
    <row r="528" spans="1:25" s="7" customFormat="1" ht="19.5" hidden="1" customHeight="1" x14ac:dyDescent="0.2">
      <c r="A528" s="15"/>
      <c r="B528" s="15"/>
      <c r="C528" s="15"/>
      <c r="D528" s="15">
        <v>6799</v>
      </c>
      <c r="E528" s="17" t="s">
        <v>81</v>
      </c>
      <c r="F528" s="28">
        <f t="shared" si="526"/>
        <v>0</v>
      </c>
      <c r="G528" s="28">
        <f t="shared" si="527"/>
        <v>0</v>
      </c>
      <c r="H528" s="28">
        <f t="shared" si="528"/>
        <v>0</v>
      </c>
      <c r="I528" s="28">
        <f t="shared" si="529"/>
        <v>0</v>
      </c>
      <c r="J528" s="28">
        <f t="shared" si="530"/>
        <v>0</v>
      </c>
      <c r="K528" s="18"/>
      <c r="L528" s="18"/>
      <c r="M528" s="20"/>
      <c r="N528" s="28">
        <f t="shared" si="531"/>
        <v>0</v>
      </c>
      <c r="O528" s="18"/>
      <c r="P528" s="18"/>
      <c r="Q528" s="20"/>
      <c r="R528" s="28">
        <f t="shared" si="532"/>
        <v>0</v>
      </c>
      <c r="S528" s="18"/>
      <c r="T528" s="18"/>
      <c r="U528" s="20"/>
      <c r="V528" s="28">
        <f t="shared" si="533"/>
        <v>0</v>
      </c>
      <c r="W528" s="18"/>
      <c r="X528" s="18"/>
      <c r="Y528" s="20"/>
    </row>
    <row r="529" spans="1:25" s="142" customFormat="1" ht="42" hidden="1" customHeight="1" x14ac:dyDescent="0.2">
      <c r="A529" s="36"/>
      <c r="B529" s="36"/>
      <c r="C529" s="36">
        <v>6900</v>
      </c>
      <c r="D529" s="36"/>
      <c r="E529" s="37" t="s">
        <v>51</v>
      </c>
      <c r="F529" s="38">
        <f t="shared" ref="F529:Y529" si="534">SUM(F530:F541)</f>
        <v>0</v>
      </c>
      <c r="G529" s="38">
        <f t="shared" si="534"/>
        <v>0</v>
      </c>
      <c r="H529" s="38">
        <f t="shared" si="534"/>
        <v>0</v>
      </c>
      <c r="I529" s="38">
        <f t="shared" si="534"/>
        <v>0</v>
      </c>
      <c r="J529" s="38">
        <f t="shared" si="534"/>
        <v>0</v>
      </c>
      <c r="K529" s="38">
        <f t="shared" si="534"/>
        <v>0</v>
      </c>
      <c r="L529" s="38">
        <f t="shared" si="534"/>
        <v>0</v>
      </c>
      <c r="M529" s="38">
        <f t="shared" si="534"/>
        <v>0</v>
      </c>
      <c r="N529" s="27">
        <f t="shared" si="534"/>
        <v>0</v>
      </c>
      <c r="O529" s="38">
        <f t="shared" si="534"/>
        <v>0</v>
      </c>
      <c r="P529" s="38">
        <f t="shared" si="534"/>
        <v>0</v>
      </c>
      <c r="Q529" s="38">
        <f t="shared" si="534"/>
        <v>0</v>
      </c>
      <c r="R529" s="27">
        <f t="shared" si="534"/>
        <v>0</v>
      </c>
      <c r="S529" s="38">
        <f t="shared" si="534"/>
        <v>0</v>
      </c>
      <c r="T529" s="38">
        <f t="shared" si="534"/>
        <v>0</v>
      </c>
      <c r="U529" s="38">
        <f t="shared" si="534"/>
        <v>0</v>
      </c>
      <c r="V529" s="27">
        <f t="shared" si="534"/>
        <v>0</v>
      </c>
      <c r="W529" s="38">
        <f t="shared" si="534"/>
        <v>0</v>
      </c>
      <c r="X529" s="38">
        <f t="shared" si="534"/>
        <v>0</v>
      </c>
      <c r="Y529" s="38">
        <f t="shared" si="534"/>
        <v>0</v>
      </c>
    </row>
    <row r="530" spans="1:25" s="7" customFormat="1" ht="23.25" hidden="1" customHeight="1" x14ac:dyDescent="0.2">
      <c r="A530" s="15"/>
      <c r="B530" s="15"/>
      <c r="C530" s="15"/>
      <c r="D530" s="15">
        <v>6901</v>
      </c>
      <c r="E530" s="17" t="s">
        <v>52</v>
      </c>
      <c r="F530" s="28">
        <f t="shared" ref="F530:F541" si="535">G530+H530+I530</f>
        <v>0</v>
      </c>
      <c r="G530" s="28">
        <f t="shared" ref="G530:G541" si="536">K530+O530+S530+W530</f>
        <v>0</v>
      </c>
      <c r="H530" s="28">
        <f t="shared" ref="H530:H541" si="537">L530+P530+T530+X530</f>
        <v>0</v>
      </c>
      <c r="I530" s="28">
        <f t="shared" ref="I530:I541" si="538">M530+Q530+U530+Y530</f>
        <v>0</v>
      </c>
      <c r="J530" s="28">
        <f t="shared" ref="J530:J541" si="539">K530+L530+M530</f>
        <v>0</v>
      </c>
      <c r="K530" s="18"/>
      <c r="L530" s="18"/>
      <c r="M530" s="20"/>
      <c r="N530" s="28">
        <f t="shared" ref="N530:N541" si="540">O530+P530+Q530</f>
        <v>0</v>
      </c>
      <c r="O530" s="18"/>
      <c r="P530" s="18"/>
      <c r="Q530" s="20"/>
      <c r="R530" s="28">
        <f t="shared" ref="R530:R541" si="541">S530+T530+U530</f>
        <v>0</v>
      </c>
      <c r="S530" s="18"/>
      <c r="T530" s="18"/>
      <c r="U530" s="20"/>
      <c r="V530" s="28">
        <f t="shared" ref="V530:V541" si="542">W530+X530+Y530</f>
        <v>0</v>
      </c>
      <c r="W530" s="18"/>
      <c r="X530" s="18"/>
      <c r="Y530" s="20"/>
    </row>
    <row r="531" spans="1:25" s="7" customFormat="1" ht="23.25" hidden="1" customHeight="1" x14ac:dyDescent="0.2">
      <c r="A531" s="15"/>
      <c r="B531" s="15"/>
      <c r="C531" s="15"/>
      <c r="D531" s="15">
        <v>6902</v>
      </c>
      <c r="E531" s="17" t="s">
        <v>153</v>
      </c>
      <c r="F531" s="28">
        <f t="shared" si="535"/>
        <v>0</v>
      </c>
      <c r="G531" s="28">
        <f t="shared" si="536"/>
        <v>0</v>
      </c>
      <c r="H531" s="28">
        <f t="shared" si="537"/>
        <v>0</v>
      </c>
      <c r="I531" s="28">
        <f t="shared" si="538"/>
        <v>0</v>
      </c>
      <c r="J531" s="28">
        <f t="shared" si="539"/>
        <v>0</v>
      </c>
      <c r="K531" s="18"/>
      <c r="L531" s="18"/>
      <c r="M531" s="20"/>
      <c r="N531" s="28">
        <f t="shared" si="540"/>
        <v>0</v>
      </c>
      <c r="O531" s="18"/>
      <c r="P531" s="18"/>
      <c r="Q531" s="20"/>
      <c r="R531" s="28">
        <f t="shared" si="541"/>
        <v>0</v>
      </c>
      <c r="S531" s="18"/>
      <c r="T531" s="18"/>
      <c r="U531" s="20"/>
      <c r="V531" s="28">
        <f t="shared" si="542"/>
        <v>0</v>
      </c>
      <c r="W531" s="18"/>
      <c r="X531" s="18"/>
      <c r="Y531" s="20"/>
    </row>
    <row r="532" spans="1:25" s="7" customFormat="1" ht="23.25" hidden="1" customHeight="1" x14ac:dyDescent="0.2">
      <c r="A532" s="15"/>
      <c r="B532" s="15"/>
      <c r="C532" s="15"/>
      <c r="D532" s="15">
        <v>6903</v>
      </c>
      <c r="E532" s="17" t="s">
        <v>154</v>
      </c>
      <c r="F532" s="28">
        <f t="shared" si="535"/>
        <v>0</v>
      </c>
      <c r="G532" s="28">
        <f t="shared" si="536"/>
        <v>0</v>
      </c>
      <c r="H532" s="28">
        <f t="shared" si="537"/>
        <v>0</v>
      </c>
      <c r="I532" s="28">
        <f t="shared" si="538"/>
        <v>0</v>
      </c>
      <c r="J532" s="28">
        <f t="shared" si="539"/>
        <v>0</v>
      </c>
      <c r="K532" s="18"/>
      <c r="L532" s="18"/>
      <c r="M532" s="20"/>
      <c r="N532" s="28">
        <f t="shared" si="540"/>
        <v>0</v>
      </c>
      <c r="O532" s="18"/>
      <c r="P532" s="18"/>
      <c r="Q532" s="20"/>
      <c r="R532" s="28">
        <f t="shared" si="541"/>
        <v>0</v>
      </c>
      <c r="S532" s="18"/>
      <c r="T532" s="18"/>
      <c r="U532" s="20"/>
      <c r="V532" s="28">
        <f t="shared" si="542"/>
        <v>0</v>
      </c>
      <c r="W532" s="18"/>
      <c r="X532" s="18"/>
      <c r="Y532" s="20"/>
    </row>
    <row r="533" spans="1:25" s="7" customFormat="1" ht="23.25" hidden="1" customHeight="1" x14ac:dyDescent="0.2">
      <c r="A533" s="15"/>
      <c r="B533" s="15"/>
      <c r="C533" s="15"/>
      <c r="D533" s="15">
        <v>6905</v>
      </c>
      <c r="E533" s="17" t="s">
        <v>155</v>
      </c>
      <c r="F533" s="28">
        <f t="shared" si="535"/>
        <v>0</v>
      </c>
      <c r="G533" s="28">
        <f t="shared" si="536"/>
        <v>0</v>
      </c>
      <c r="H533" s="28">
        <f t="shared" si="537"/>
        <v>0</v>
      </c>
      <c r="I533" s="28">
        <f t="shared" si="538"/>
        <v>0</v>
      </c>
      <c r="J533" s="28">
        <f t="shared" si="539"/>
        <v>0</v>
      </c>
      <c r="K533" s="18"/>
      <c r="L533" s="18"/>
      <c r="M533" s="20"/>
      <c r="N533" s="28">
        <f t="shared" si="540"/>
        <v>0</v>
      </c>
      <c r="O533" s="18"/>
      <c r="P533" s="18"/>
      <c r="Q533" s="20"/>
      <c r="R533" s="28">
        <f t="shared" si="541"/>
        <v>0</v>
      </c>
      <c r="S533" s="18"/>
      <c r="T533" s="18"/>
      <c r="U533" s="20"/>
      <c r="V533" s="28">
        <f t="shared" si="542"/>
        <v>0</v>
      </c>
      <c r="W533" s="18"/>
      <c r="X533" s="18"/>
      <c r="Y533" s="20"/>
    </row>
    <row r="534" spans="1:25" s="7" customFormat="1" ht="23.25" hidden="1" customHeight="1" x14ac:dyDescent="0.2">
      <c r="A534" s="15"/>
      <c r="B534" s="15"/>
      <c r="C534" s="15"/>
      <c r="D534" s="15">
        <v>6907</v>
      </c>
      <c r="E534" s="17" t="s">
        <v>156</v>
      </c>
      <c r="F534" s="28">
        <f t="shared" si="535"/>
        <v>0</v>
      </c>
      <c r="G534" s="28">
        <f t="shared" si="536"/>
        <v>0</v>
      </c>
      <c r="H534" s="28">
        <f t="shared" si="537"/>
        <v>0</v>
      </c>
      <c r="I534" s="28">
        <f t="shared" si="538"/>
        <v>0</v>
      </c>
      <c r="J534" s="28">
        <f t="shared" si="539"/>
        <v>0</v>
      </c>
      <c r="K534" s="18"/>
      <c r="L534" s="18"/>
      <c r="M534" s="20"/>
      <c r="N534" s="28">
        <f t="shared" si="540"/>
        <v>0</v>
      </c>
      <c r="O534" s="18"/>
      <c r="P534" s="18"/>
      <c r="Q534" s="20"/>
      <c r="R534" s="28">
        <f t="shared" si="541"/>
        <v>0</v>
      </c>
      <c r="S534" s="18"/>
      <c r="T534" s="18"/>
      <c r="U534" s="20"/>
      <c r="V534" s="28">
        <f t="shared" si="542"/>
        <v>0</v>
      </c>
      <c r="W534" s="18"/>
      <c r="X534" s="18"/>
      <c r="Y534" s="20"/>
    </row>
    <row r="535" spans="1:25" s="7" customFormat="1" ht="23.25" hidden="1" customHeight="1" x14ac:dyDescent="0.2">
      <c r="A535" s="15"/>
      <c r="B535" s="15"/>
      <c r="C535" s="15"/>
      <c r="D535" s="15">
        <v>6912</v>
      </c>
      <c r="E535" s="17" t="s">
        <v>53</v>
      </c>
      <c r="F535" s="28">
        <f t="shared" si="535"/>
        <v>0</v>
      </c>
      <c r="G535" s="28">
        <f t="shared" si="536"/>
        <v>0</v>
      </c>
      <c r="H535" s="28">
        <f t="shared" si="537"/>
        <v>0</v>
      </c>
      <c r="I535" s="28">
        <f t="shared" si="538"/>
        <v>0</v>
      </c>
      <c r="J535" s="28">
        <f t="shared" si="539"/>
        <v>0</v>
      </c>
      <c r="K535" s="18"/>
      <c r="L535" s="18"/>
      <c r="M535" s="20"/>
      <c r="N535" s="28">
        <f t="shared" si="540"/>
        <v>0</v>
      </c>
      <c r="O535" s="18"/>
      <c r="P535" s="18"/>
      <c r="Q535" s="20"/>
      <c r="R535" s="28">
        <f t="shared" si="541"/>
        <v>0</v>
      </c>
      <c r="S535" s="18"/>
      <c r="T535" s="18"/>
      <c r="U535" s="20"/>
      <c r="V535" s="28">
        <f t="shared" si="542"/>
        <v>0</v>
      </c>
      <c r="W535" s="18"/>
      <c r="X535" s="18"/>
      <c r="Y535" s="20"/>
    </row>
    <row r="536" spans="1:25" s="7" customFormat="1" ht="23.25" hidden="1" customHeight="1" x14ac:dyDescent="0.2">
      <c r="A536" s="15"/>
      <c r="B536" s="15"/>
      <c r="C536" s="15"/>
      <c r="D536" s="15">
        <v>6913</v>
      </c>
      <c r="E536" s="17" t="s">
        <v>54</v>
      </c>
      <c r="F536" s="28">
        <f t="shared" si="535"/>
        <v>0</v>
      </c>
      <c r="G536" s="28">
        <f t="shared" si="536"/>
        <v>0</v>
      </c>
      <c r="H536" s="28">
        <f t="shared" si="537"/>
        <v>0</v>
      </c>
      <c r="I536" s="28">
        <f t="shared" si="538"/>
        <v>0</v>
      </c>
      <c r="J536" s="28">
        <f t="shared" si="539"/>
        <v>0</v>
      </c>
      <c r="K536" s="18"/>
      <c r="L536" s="18"/>
      <c r="M536" s="20"/>
      <c r="N536" s="28">
        <f t="shared" si="540"/>
        <v>0</v>
      </c>
      <c r="O536" s="18"/>
      <c r="P536" s="18"/>
      <c r="Q536" s="20"/>
      <c r="R536" s="28">
        <f t="shared" si="541"/>
        <v>0</v>
      </c>
      <c r="S536" s="18"/>
      <c r="T536" s="18"/>
      <c r="U536" s="20"/>
      <c r="V536" s="28">
        <f t="shared" si="542"/>
        <v>0</v>
      </c>
      <c r="W536" s="18"/>
      <c r="X536" s="18"/>
      <c r="Y536" s="20"/>
    </row>
    <row r="537" spans="1:25" s="7" customFormat="1" ht="23.25" hidden="1" customHeight="1" x14ac:dyDescent="0.2">
      <c r="A537" s="15"/>
      <c r="B537" s="15"/>
      <c r="C537" s="15"/>
      <c r="D537" s="15">
        <v>6918</v>
      </c>
      <c r="E537" s="17" t="s">
        <v>157</v>
      </c>
      <c r="F537" s="28">
        <f t="shared" si="535"/>
        <v>0</v>
      </c>
      <c r="G537" s="28">
        <f t="shared" si="536"/>
        <v>0</v>
      </c>
      <c r="H537" s="28">
        <f t="shared" si="537"/>
        <v>0</v>
      </c>
      <c r="I537" s="28">
        <f t="shared" si="538"/>
        <v>0</v>
      </c>
      <c r="J537" s="28">
        <f t="shared" si="539"/>
        <v>0</v>
      </c>
      <c r="K537" s="18"/>
      <c r="L537" s="18"/>
      <c r="M537" s="20"/>
      <c r="N537" s="28">
        <f t="shared" si="540"/>
        <v>0</v>
      </c>
      <c r="O537" s="18"/>
      <c r="P537" s="18"/>
      <c r="Q537" s="20"/>
      <c r="R537" s="28">
        <f t="shared" si="541"/>
        <v>0</v>
      </c>
      <c r="S537" s="18"/>
      <c r="T537" s="18"/>
      <c r="U537" s="20"/>
      <c r="V537" s="28">
        <f t="shared" si="542"/>
        <v>0</v>
      </c>
      <c r="W537" s="18"/>
      <c r="X537" s="18"/>
      <c r="Y537" s="20"/>
    </row>
    <row r="538" spans="1:25" s="7" customFormat="1" ht="23.25" hidden="1" customHeight="1" x14ac:dyDescent="0.2">
      <c r="A538" s="15"/>
      <c r="B538" s="15"/>
      <c r="C538" s="15"/>
      <c r="D538" s="15">
        <v>6921</v>
      </c>
      <c r="E538" s="17" t="s">
        <v>55</v>
      </c>
      <c r="F538" s="28">
        <f t="shared" si="535"/>
        <v>0</v>
      </c>
      <c r="G538" s="28">
        <f t="shared" si="536"/>
        <v>0</v>
      </c>
      <c r="H538" s="28">
        <f t="shared" si="537"/>
        <v>0</v>
      </c>
      <c r="I538" s="28">
        <f t="shared" si="538"/>
        <v>0</v>
      </c>
      <c r="J538" s="28">
        <f t="shared" si="539"/>
        <v>0</v>
      </c>
      <c r="K538" s="18"/>
      <c r="L538" s="18"/>
      <c r="M538" s="20"/>
      <c r="N538" s="28">
        <f t="shared" si="540"/>
        <v>0</v>
      </c>
      <c r="O538" s="18"/>
      <c r="P538" s="18"/>
      <c r="Q538" s="20"/>
      <c r="R538" s="28">
        <f t="shared" si="541"/>
        <v>0</v>
      </c>
      <c r="S538" s="18"/>
      <c r="T538" s="18"/>
      <c r="U538" s="20"/>
      <c r="V538" s="28">
        <f t="shared" si="542"/>
        <v>0</v>
      </c>
      <c r="W538" s="18"/>
      <c r="X538" s="18"/>
      <c r="Y538" s="20"/>
    </row>
    <row r="539" spans="1:25" s="7" customFormat="1" ht="23.25" hidden="1" customHeight="1" x14ac:dyDescent="0.2">
      <c r="A539" s="15"/>
      <c r="B539" s="15"/>
      <c r="C539" s="15"/>
      <c r="D539" s="15">
        <v>6922</v>
      </c>
      <c r="E539" s="17" t="s">
        <v>158</v>
      </c>
      <c r="F539" s="28">
        <f t="shared" si="535"/>
        <v>0</v>
      </c>
      <c r="G539" s="28">
        <f t="shared" si="536"/>
        <v>0</v>
      </c>
      <c r="H539" s="28">
        <f t="shared" si="537"/>
        <v>0</v>
      </c>
      <c r="I539" s="28">
        <f t="shared" si="538"/>
        <v>0</v>
      </c>
      <c r="J539" s="28">
        <f t="shared" si="539"/>
        <v>0</v>
      </c>
      <c r="K539" s="18"/>
      <c r="L539" s="18"/>
      <c r="M539" s="20"/>
      <c r="N539" s="28">
        <f t="shared" si="540"/>
        <v>0</v>
      </c>
      <c r="O539" s="18"/>
      <c r="P539" s="18"/>
      <c r="Q539" s="20"/>
      <c r="R539" s="28">
        <f t="shared" si="541"/>
        <v>0</v>
      </c>
      <c r="S539" s="18"/>
      <c r="T539" s="18"/>
      <c r="U539" s="20"/>
      <c r="V539" s="28">
        <f t="shared" si="542"/>
        <v>0</v>
      </c>
      <c r="W539" s="18"/>
      <c r="X539" s="18"/>
      <c r="Y539" s="20"/>
    </row>
    <row r="540" spans="1:25" s="7" customFormat="1" ht="23.25" hidden="1" customHeight="1" x14ac:dyDescent="0.2">
      <c r="A540" s="15"/>
      <c r="B540" s="15"/>
      <c r="C540" s="15"/>
      <c r="D540" s="15">
        <v>6923</v>
      </c>
      <c r="E540" s="17" t="s">
        <v>159</v>
      </c>
      <c r="F540" s="28">
        <f t="shared" si="535"/>
        <v>0</v>
      </c>
      <c r="G540" s="28">
        <f t="shared" si="536"/>
        <v>0</v>
      </c>
      <c r="H540" s="28">
        <f t="shared" si="537"/>
        <v>0</v>
      </c>
      <c r="I540" s="28">
        <f t="shared" si="538"/>
        <v>0</v>
      </c>
      <c r="J540" s="28">
        <f t="shared" si="539"/>
        <v>0</v>
      </c>
      <c r="K540" s="18"/>
      <c r="L540" s="18"/>
      <c r="M540" s="20"/>
      <c r="N540" s="28">
        <f t="shared" si="540"/>
        <v>0</v>
      </c>
      <c r="O540" s="18"/>
      <c r="P540" s="18"/>
      <c r="Q540" s="20"/>
      <c r="R540" s="28">
        <f t="shared" si="541"/>
        <v>0</v>
      </c>
      <c r="S540" s="18"/>
      <c r="T540" s="18"/>
      <c r="U540" s="20"/>
      <c r="V540" s="28">
        <f t="shared" si="542"/>
        <v>0</v>
      </c>
      <c r="W540" s="18"/>
      <c r="X540" s="18"/>
      <c r="Y540" s="20"/>
    </row>
    <row r="541" spans="1:25" s="7" customFormat="1" ht="23.25" hidden="1" customHeight="1" x14ac:dyDescent="0.2">
      <c r="A541" s="15"/>
      <c r="B541" s="15"/>
      <c r="C541" s="15"/>
      <c r="D541" s="15">
        <v>6949</v>
      </c>
      <c r="E541" s="17" t="s">
        <v>160</v>
      </c>
      <c r="F541" s="28">
        <f t="shared" si="535"/>
        <v>0</v>
      </c>
      <c r="G541" s="28">
        <f t="shared" si="536"/>
        <v>0</v>
      </c>
      <c r="H541" s="28">
        <f t="shared" si="537"/>
        <v>0</v>
      </c>
      <c r="I541" s="28">
        <f t="shared" si="538"/>
        <v>0</v>
      </c>
      <c r="J541" s="28">
        <f t="shared" si="539"/>
        <v>0</v>
      </c>
      <c r="K541" s="18"/>
      <c r="L541" s="18"/>
      <c r="M541" s="20"/>
      <c r="N541" s="28">
        <f t="shared" si="540"/>
        <v>0</v>
      </c>
      <c r="O541" s="18"/>
      <c r="P541" s="18"/>
      <c r="Q541" s="20"/>
      <c r="R541" s="28">
        <f t="shared" si="541"/>
        <v>0</v>
      </c>
      <c r="S541" s="18"/>
      <c r="T541" s="18"/>
      <c r="U541" s="20"/>
      <c r="V541" s="28">
        <f t="shared" si="542"/>
        <v>0</v>
      </c>
      <c r="W541" s="18"/>
      <c r="X541" s="18"/>
      <c r="Y541" s="20"/>
    </row>
    <row r="542" spans="1:25" s="142" customFormat="1" ht="41.25" hidden="1" customHeight="1" x14ac:dyDescent="0.2">
      <c r="A542" s="36"/>
      <c r="B542" s="36"/>
      <c r="C542" s="36">
        <v>7000</v>
      </c>
      <c r="D542" s="36"/>
      <c r="E542" s="37" t="s">
        <v>56</v>
      </c>
      <c r="F542" s="38">
        <f t="shared" ref="F542:Y542" si="543">SUM(F543:F548)</f>
        <v>0</v>
      </c>
      <c r="G542" s="38">
        <f t="shared" si="543"/>
        <v>0</v>
      </c>
      <c r="H542" s="38">
        <f t="shared" si="543"/>
        <v>0</v>
      </c>
      <c r="I542" s="38">
        <f t="shared" si="543"/>
        <v>0</v>
      </c>
      <c r="J542" s="38">
        <f t="shared" si="543"/>
        <v>0</v>
      </c>
      <c r="K542" s="38">
        <f t="shared" si="543"/>
        <v>0</v>
      </c>
      <c r="L542" s="38">
        <f t="shared" si="543"/>
        <v>0</v>
      </c>
      <c r="M542" s="38">
        <f t="shared" si="543"/>
        <v>0</v>
      </c>
      <c r="N542" s="27">
        <f t="shared" si="543"/>
        <v>0</v>
      </c>
      <c r="O542" s="38">
        <f t="shared" si="543"/>
        <v>0</v>
      </c>
      <c r="P542" s="38">
        <f t="shared" si="543"/>
        <v>0</v>
      </c>
      <c r="Q542" s="38">
        <f t="shared" si="543"/>
        <v>0</v>
      </c>
      <c r="R542" s="27">
        <f t="shared" si="543"/>
        <v>0</v>
      </c>
      <c r="S542" s="38">
        <f t="shared" si="543"/>
        <v>0</v>
      </c>
      <c r="T542" s="38">
        <f t="shared" si="543"/>
        <v>0</v>
      </c>
      <c r="U542" s="38">
        <f t="shared" si="543"/>
        <v>0</v>
      </c>
      <c r="V542" s="27">
        <f t="shared" si="543"/>
        <v>0</v>
      </c>
      <c r="W542" s="38">
        <f t="shared" si="543"/>
        <v>0</v>
      </c>
      <c r="X542" s="38">
        <f t="shared" si="543"/>
        <v>0</v>
      </c>
      <c r="Y542" s="38">
        <f t="shared" si="543"/>
        <v>0</v>
      </c>
    </row>
    <row r="543" spans="1:25" s="7" customFormat="1" ht="20.25" hidden="1" customHeight="1" x14ac:dyDescent="0.2">
      <c r="A543" s="15"/>
      <c r="B543" s="15"/>
      <c r="C543" s="15"/>
      <c r="D543" s="15">
        <v>7001</v>
      </c>
      <c r="E543" s="17" t="s">
        <v>57</v>
      </c>
      <c r="F543" s="28">
        <f t="shared" ref="F543:F548" si="544">G543+H543+I543</f>
        <v>0</v>
      </c>
      <c r="G543" s="28">
        <f t="shared" ref="G543:I548" si="545">K543+O543+S543+W543</f>
        <v>0</v>
      </c>
      <c r="H543" s="28">
        <f t="shared" si="545"/>
        <v>0</v>
      </c>
      <c r="I543" s="28">
        <f t="shared" si="545"/>
        <v>0</v>
      </c>
      <c r="J543" s="28">
        <f t="shared" ref="J543:J548" si="546">K543+L543+M543</f>
        <v>0</v>
      </c>
      <c r="K543" s="18"/>
      <c r="L543" s="18"/>
      <c r="M543" s="20"/>
      <c r="N543" s="28">
        <f t="shared" ref="N543:N548" si="547">O543+P543+Q543</f>
        <v>0</v>
      </c>
      <c r="O543" s="18"/>
      <c r="P543" s="18"/>
      <c r="Q543" s="20"/>
      <c r="R543" s="28">
        <f t="shared" ref="R543:R548" si="548">S543+T543+U543</f>
        <v>0</v>
      </c>
      <c r="S543" s="18"/>
      <c r="T543" s="18"/>
      <c r="U543" s="20"/>
      <c r="V543" s="28">
        <f t="shared" ref="V543:V548" si="549">W543+X543+Y543</f>
        <v>0</v>
      </c>
      <c r="W543" s="18"/>
      <c r="X543" s="18"/>
      <c r="Y543" s="20"/>
    </row>
    <row r="544" spans="1:25" s="7" customFormat="1" ht="20.25" hidden="1" customHeight="1" x14ac:dyDescent="0.2">
      <c r="A544" s="15"/>
      <c r="B544" s="15"/>
      <c r="C544" s="15"/>
      <c r="D544" s="15">
        <v>7004</v>
      </c>
      <c r="E544" s="17" t="s">
        <v>162</v>
      </c>
      <c r="F544" s="28">
        <f t="shared" si="544"/>
        <v>0</v>
      </c>
      <c r="G544" s="28">
        <f t="shared" si="545"/>
        <v>0</v>
      </c>
      <c r="H544" s="28">
        <f t="shared" si="545"/>
        <v>0</v>
      </c>
      <c r="I544" s="28">
        <f t="shared" si="545"/>
        <v>0</v>
      </c>
      <c r="J544" s="28">
        <f t="shared" si="546"/>
        <v>0</v>
      </c>
      <c r="K544" s="18"/>
      <c r="L544" s="18"/>
      <c r="M544" s="20"/>
      <c r="N544" s="28">
        <f t="shared" si="547"/>
        <v>0</v>
      </c>
      <c r="O544" s="18"/>
      <c r="P544" s="18"/>
      <c r="Q544" s="20"/>
      <c r="R544" s="28">
        <f t="shared" si="548"/>
        <v>0</v>
      </c>
      <c r="S544" s="18"/>
      <c r="T544" s="18"/>
      <c r="U544" s="20"/>
      <c r="V544" s="28">
        <f t="shared" si="549"/>
        <v>0</v>
      </c>
      <c r="W544" s="18"/>
      <c r="X544" s="18"/>
      <c r="Y544" s="20"/>
    </row>
    <row r="545" spans="1:25" s="7" customFormat="1" ht="20.25" hidden="1" customHeight="1" x14ac:dyDescent="0.2">
      <c r="A545" s="15"/>
      <c r="B545" s="15"/>
      <c r="C545" s="15"/>
      <c r="D545" s="15">
        <v>7012</v>
      </c>
      <c r="E545" s="17" t="s">
        <v>67</v>
      </c>
      <c r="F545" s="28">
        <f t="shared" si="544"/>
        <v>0</v>
      </c>
      <c r="G545" s="28">
        <f t="shared" si="545"/>
        <v>0</v>
      </c>
      <c r="H545" s="28">
        <f t="shared" si="545"/>
        <v>0</v>
      </c>
      <c r="I545" s="28">
        <f t="shared" si="545"/>
        <v>0</v>
      </c>
      <c r="J545" s="28">
        <f t="shared" si="546"/>
        <v>0</v>
      </c>
      <c r="K545" s="18"/>
      <c r="L545" s="18"/>
      <c r="M545" s="20"/>
      <c r="N545" s="28">
        <f t="shared" si="547"/>
        <v>0</v>
      </c>
      <c r="O545" s="18"/>
      <c r="P545" s="18"/>
      <c r="Q545" s="20"/>
      <c r="R545" s="28">
        <f t="shared" si="548"/>
        <v>0</v>
      </c>
      <c r="S545" s="18"/>
      <c r="T545" s="18"/>
      <c r="U545" s="20"/>
      <c r="V545" s="28">
        <f t="shared" si="549"/>
        <v>0</v>
      </c>
      <c r="W545" s="18"/>
      <c r="X545" s="18"/>
      <c r="Y545" s="20"/>
    </row>
    <row r="546" spans="1:25" s="7" customFormat="1" ht="37.5" hidden="1" customHeight="1" x14ac:dyDescent="0.2">
      <c r="A546" s="15"/>
      <c r="B546" s="15"/>
      <c r="C546" s="15"/>
      <c r="D546" s="15">
        <v>7017</v>
      </c>
      <c r="E546" s="17" t="s">
        <v>163</v>
      </c>
      <c r="F546" s="28">
        <f t="shared" si="544"/>
        <v>0</v>
      </c>
      <c r="G546" s="28">
        <f t="shared" si="545"/>
        <v>0</v>
      </c>
      <c r="H546" s="28">
        <f t="shared" si="545"/>
        <v>0</v>
      </c>
      <c r="I546" s="28">
        <f t="shared" si="545"/>
        <v>0</v>
      </c>
      <c r="J546" s="28">
        <f t="shared" si="546"/>
        <v>0</v>
      </c>
      <c r="K546" s="18"/>
      <c r="L546" s="18"/>
      <c r="M546" s="20"/>
      <c r="N546" s="28">
        <f t="shared" si="547"/>
        <v>0</v>
      </c>
      <c r="O546" s="18"/>
      <c r="P546" s="18"/>
      <c r="Q546" s="20"/>
      <c r="R546" s="28">
        <f t="shared" si="548"/>
        <v>0</v>
      </c>
      <c r="S546" s="18"/>
      <c r="T546" s="18"/>
      <c r="U546" s="20"/>
      <c r="V546" s="28">
        <f t="shared" si="549"/>
        <v>0</v>
      </c>
      <c r="W546" s="18"/>
      <c r="X546" s="18"/>
      <c r="Y546" s="20"/>
    </row>
    <row r="547" spans="1:25" s="7" customFormat="1" ht="37.5" hidden="1" customHeight="1" x14ac:dyDescent="0.2">
      <c r="A547" s="15"/>
      <c r="B547" s="15"/>
      <c r="C547" s="15"/>
      <c r="D547" s="15">
        <v>7018</v>
      </c>
      <c r="E547" s="17" t="s">
        <v>164</v>
      </c>
      <c r="F547" s="28">
        <f t="shared" si="544"/>
        <v>0</v>
      </c>
      <c r="G547" s="28">
        <f t="shared" si="545"/>
        <v>0</v>
      </c>
      <c r="H547" s="28">
        <f t="shared" si="545"/>
        <v>0</v>
      </c>
      <c r="I547" s="28">
        <f t="shared" si="545"/>
        <v>0</v>
      </c>
      <c r="J547" s="28">
        <f t="shared" si="546"/>
        <v>0</v>
      </c>
      <c r="K547" s="18"/>
      <c r="L547" s="18"/>
      <c r="M547" s="20"/>
      <c r="N547" s="28">
        <f t="shared" si="547"/>
        <v>0</v>
      </c>
      <c r="O547" s="18"/>
      <c r="P547" s="18"/>
      <c r="Q547" s="20"/>
      <c r="R547" s="28">
        <f t="shared" si="548"/>
        <v>0</v>
      </c>
      <c r="S547" s="18"/>
      <c r="T547" s="18"/>
      <c r="U547" s="20"/>
      <c r="V547" s="28">
        <f t="shared" si="549"/>
        <v>0</v>
      </c>
      <c r="W547" s="18"/>
      <c r="X547" s="18"/>
      <c r="Y547" s="20"/>
    </row>
    <row r="548" spans="1:25" s="7" customFormat="1" ht="21.75" hidden="1" customHeight="1" x14ac:dyDescent="0.2">
      <c r="A548" s="15"/>
      <c r="B548" s="15"/>
      <c r="C548" s="15"/>
      <c r="D548" s="15">
        <v>7049</v>
      </c>
      <c r="E548" s="17" t="s">
        <v>25</v>
      </c>
      <c r="F548" s="28">
        <f t="shared" si="544"/>
        <v>0</v>
      </c>
      <c r="G548" s="28">
        <f t="shared" si="545"/>
        <v>0</v>
      </c>
      <c r="H548" s="28">
        <f t="shared" si="545"/>
        <v>0</v>
      </c>
      <c r="I548" s="28">
        <f t="shared" si="545"/>
        <v>0</v>
      </c>
      <c r="J548" s="28">
        <f t="shared" si="546"/>
        <v>0</v>
      </c>
      <c r="K548" s="18"/>
      <c r="L548" s="18"/>
      <c r="M548" s="20"/>
      <c r="N548" s="28">
        <f t="shared" si="547"/>
        <v>0</v>
      </c>
      <c r="O548" s="18"/>
      <c r="P548" s="18"/>
      <c r="Q548" s="20"/>
      <c r="R548" s="28">
        <f t="shared" si="548"/>
        <v>0</v>
      </c>
      <c r="S548" s="18"/>
      <c r="T548" s="18"/>
      <c r="U548" s="20"/>
      <c r="V548" s="28">
        <f t="shared" si="549"/>
        <v>0</v>
      </c>
      <c r="W548" s="18"/>
      <c r="X548" s="18"/>
      <c r="Y548" s="20"/>
    </row>
    <row r="549" spans="1:25" s="142" customFormat="1" ht="21.75" hidden="1" customHeight="1" x14ac:dyDescent="0.2">
      <c r="A549" s="36"/>
      <c r="B549" s="36"/>
      <c r="C549" s="36">
        <v>7750</v>
      </c>
      <c r="D549" s="36"/>
      <c r="E549" s="37" t="s">
        <v>25</v>
      </c>
      <c r="F549" s="38">
        <f t="shared" ref="F549:Y549" si="550">SUM(F550:F555)</f>
        <v>0</v>
      </c>
      <c r="G549" s="38">
        <f t="shared" si="550"/>
        <v>0</v>
      </c>
      <c r="H549" s="38">
        <f t="shared" si="550"/>
        <v>0</v>
      </c>
      <c r="I549" s="38">
        <f t="shared" si="550"/>
        <v>0</v>
      </c>
      <c r="J549" s="38">
        <f t="shared" si="550"/>
        <v>0</v>
      </c>
      <c r="K549" s="38">
        <f t="shared" si="550"/>
        <v>0</v>
      </c>
      <c r="L549" s="38">
        <f t="shared" si="550"/>
        <v>0</v>
      </c>
      <c r="M549" s="38">
        <f t="shared" si="550"/>
        <v>0</v>
      </c>
      <c r="N549" s="27">
        <f t="shared" si="550"/>
        <v>0</v>
      </c>
      <c r="O549" s="38">
        <f t="shared" si="550"/>
        <v>0</v>
      </c>
      <c r="P549" s="38">
        <f t="shared" si="550"/>
        <v>0</v>
      </c>
      <c r="Q549" s="38">
        <f t="shared" si="550"/>
        <v>0</v>
      </c>
      <c r="R549" s="27">
        <f t="shared" si="550"/>
        <v>0</v>
      </c>
      <c r="S549" s="38">
        <f t="shared" si="550"/>
        <v>0</v>
      </c>
      <c r="T549" s="38">
        <f t="shared" si="550"/>
        <v>0</v>
      </c>
      <c r="U549" s="38">
        <f t="shared" si="550"/>
        <v>0</v>
      </c>
      <c r="V549" s="27">
        <f t="shared" si="550"/>
        <v>0</v>
      </c>
      <c r="W549" s="38">
        <f t="shared" si="550"/>
        <v>0</v>
      </c>
      <c r="X549" s="38">
        <f t="shared" si="550"/>
        <v>0</v>
      </c>
      <c r="Y549" s="38">
        <f t="shared" si="550"/>
        <v>0</v>
      </c>
    </row>
    <row r="550" spans="1:25" s="7" customFormat="1" ht="21.75" hidden="1" customHeight="1" x14ac:dyDescent="0.2">
      <c r="A550" s="15"/>
      <c r="B550" s="15"/>
      <c r="C550" s="15"/>
      <c r="D550" s="15">
        <v>7756</v>
      </c>
      <c r="E550" s="17" t="s">
        <v>60</v>
      </c>
      <c r="F550" s="28">
        <f t="shared" ref="F550:F555" si="551">G550+H550+I550</f>
        <v>0</v>
      </c>
      <c r="G550" s="28">
        <f t="shared" ref="G550:I555" si="552">K550+O550+S550+W550</f>
        <v>0</v>
      </c>
      <c r="H550" s="28">
        <f t="shared" si="552"/>
        <v>0</v>
      </c>
      <c r="I550" s="28">
        <f t="shared" si="552"/>
        <v>0</v>
      </c>
      <c r="J550" s="28">
        <f t="shared" ref="J550:J555" si="553">K550+L550+M550</f>
        <v>0</v>
      </c>
      <c r="K550" s="18"/>
      <c r="L550" s="18"/>
      <c r="M550" s="20"/>
      <c r="N550" s="28">
        <f t="shared" ref="N550:N555" si="554">O550+P550+Q550</f>
        <v>0</v>
      </c>
      <c r="O550" s="18"/>
      <c r="P550" s="18"/>
      <c r="Q550" s="20"/>
      <c r="R550" s="28">
        <f t="shared" ref="R550:R555" si="555">S550+T550+U550</f>
        <v>0</v>
      </c>
      <c r="S550" s="18"/>
      <c r="T550" s="18"/>
      <c r="U550" s="20"/>
      <c r="V550" s="28">
        <f t="shared" ref="V550:V555" si="556">W550+X550+Y550</f>
        <v>0</v>
      </c>
      <c r="W550" s="18"/>
      <c r="X550" s="18"/>
      <c r="Y550" s="20"/>
    </row>
    <row r="551" spans="1:25" s="7" customFormat="1" ht="21.75" hidden="1" customHeight="1" x14ac:dyDescent="0.2">
      <c r="A551" s="15"/>
      <c r="B551" s="15"/>
      <c r="C551" s="15"/>
      <c r="D551" s="15">
        <v>7757</v>
      </c>
      <c r="E551" s="17" t="s">
        <v>61</v>
      </c>
      <c r="F551" s="28">
        <f t="shared" si="551"/>
        <v>0</v>
      </c>
      <c r="G551" s="28">
        <f t="shared" si="552"/>
        <v>0</v>
      </c>
      <c r="H551" s="28">
        <f t="shared" si="552"/>
        <v>0</v>
      </c>
      <c r="I551" s="28">
        <f t="shared" si="552"/>
        <v>0</v>
      </c>
      <c r="J551" s="28">
        <f t="shared" si="553"/>
        <v>0</v>
      </c>
      <c r="K551" s="18"/>
      <c r="L551" s="18"/>
      <c r="M551" s="20"/>
      <c r="N551" s="28">
        <f t="shared" si="554"/>
        <v>0</v>
      </c>
      <c r="O551" s="18"/>
      <c r="P551" s="18"/>
      <c r="Q551" s="20"/>
      <c r="R551" s="28">
        <f t="shared" si="555"/>
        <v>0</v>
      </c>
      <c r="S551" s="18"/>
      <c r="T551" s="18"/>
      <c r="U551" s="20"/>
      <c r="V551" s="28">
        <f t="shared" si="556"/>
        <v>0</v>
      </c>
      <c r="W551" s="18"/>
      <c r="X551" s="18"/>
      <c r="Y551" s="20"/>
    </row>
    <row r="552" spans="1:25" s="7" customFormat="1" ht="21.75" hidden="1" customHeight="1" x14ac:dyDescent="0.2">
      <c r="A552" s="15"/>
      <c r="B552" s="15"/>
      <c r="C552" s="15"/>
      <c r="D552" s="15">
        <v>7761</v>
      </c>
      <c r="E552" s="17" t="s">
        <v>62</v>
      </c>
      <c r="F552" s="28">
        <f t="shared" si="551"/>
        <v>0</v>
      </c>
      <c r="G552" s="28">
        <f t="shared" si="552"/>
        <v>0</v>
      </c>
      <c r="H552" s="28">
        <f t="shared" si="552"/>
        <v>0</v>
      </c>
      <c r="I552" s="28">
        <f t="shared" si="552"/>
        <v>0</v>
      </c>
      <c r="J552" s="28">
        <f t="shared" si="553"/>
        <v>0</v>
      </c>
      <c r="K552" s="18"/>
      <c r="L552" s="18"/>
      <c r="M552" s="20"/>
      <c r="N552" s="28">
        <f t="shared" si="554"/>
        <v>0</v>
      </c>
      <c r="O552" s="18"/>
      <c r="P552" s="18"/>
      <c r="Q552" s="20"/>
      <c r="R552" s="28">
        <f t="shared" si="555"/>
        <v>0</v>
      </c>
      <c r="S552" s="18"/>
      <c r="T552" s="18"/>
      <c r="U552" s="20"/>
      <c r="V552" s="28">
        <f t="shared" si="556"/>
        <v>0</v>
      </c>
      <c r="W552" s="18"/>
      <c r="X552" s="18"/>
      <c r="Y552" s="20"/>
    </row>
    <row r="553" spans="1:25" s="7" customFormat="1" ht="32.25" hidden="1" customHeight="1" x14ac:dyDescent="0.2">
      <c r="A553" s="15"/>
      <c r="B553" s="15"/>
      <c r="C553" s="15"/>
      <c r="D553" s="15">
        <v>7763</v>
      </c>
      <c r="E553" s="17" t="s">
        <v>165</v>
      </c>
      <c r="F553" s="28">
        <f t="shared" si="551"/>
        <v>0</v>
      </c>
      <c r="G553" s="28">
        <f t="shared" si="552"/>
        <v>0</v>
      </c>
      <c r="H553" s="28">
        <f t="shared" si="552"/>
        <v>0</v>
      </c>
      <c r="I553" s="28">
        <f t="shared" si="552"/>
        <v>0</v>
      </c>
      <c r="J553" s="28">
        <f t="shared" si="553"/>
        <v>0</v>
      </c>
      <c r="K553" s="18"/>
      <c r="L553" s="18"/>
      <c r="M553" s="20"/>
      <c r="N553" s="28">
        <f t="shared" si="554"/>
        <v>0</v>
      </c>
      <c r="O553" s="18"/>
      <c r="P553" s="18"/>
      <c r="Q553" s="20"/>
      <c r="R553" s="28">
        <f t="shared" si="555"/>
        <v>0</v>
      </c>
      <c r="S553" s="18"/>
      <c r="T553" s="18"/>
      <c r="U553" s="20"/>
      <c r="V553" s="28">
        <f t="shared" si="556"/>
        <v>0</v>
      </c>
      <c r="W553" s="18"/>
      <c r="X553" s="18"/>
      <c r="Y553" s="20"/>
    </row>
    <row r="554" spans="1:25" s="7" customFormat="1" ht="32.25" hidden="1" customHeight="1" x14ac:dyDescent="0.2">
      <c r="A554" s="15"/>
      <c r="B554" s="15"/>
      <c r="C554" s="15"/>
      <c r="D554" s="15">
        <v>7764</v>
      </c>
      <c r="E554" s="17" t="s">
        <v>166</v>
      </c>
      <c r="F554" s="28">
        <f t="shared" si="551"/>
        <v>0</v>
      </c>
      <c r="G554" s="28">
        <f t="shared" si="552"/>
        <v>0</v>
      </c>
      <c r="H554" s="28">
        <f t="shared" si="552"/>
        <v>0</v>
      </c>
      <c r="I554" s="28">
        <f t="shared" si="552"/>
        <v>0</v>
      </c>
      <c r="J554" s="28">
        <f t="shared" si="553"/>
        <v>0</v>
      </c>
      <c r="K554" s="18"/>
      <c r="L554" s="18"/>
      <c r="M554" s="20"/>
      <c r="N554" s="28">
        <f t="shared" si="554"/>
        <v>0</v>
      </c>
      <c r="O554" s="18"/>
      <c r="P554" s="18"/>
      <c r="Q554" s="20"/>
      <c r="R554" s="28">
        <f t="shared" si="555"/>
        <v>0</v>
      </c>
      <c r="S554" s="18"/>
      <c r="T554" s="18"/>
      <c r="U554" s="20"/>
      <c r="V554" s="28">
        <f t="shared" si="556"/>
        <v>0</v>
      </c>
      <c r="W554" s="18"/>
      <c r="X554" s="18"/>
      <c r="Y554" s="20"/>
    </row>
    <row r="555" spans="1:25" s="7" customFormat="1" ht="21.75" hidden="1" customHeight="1" x14ac:dyDescent="0.2">
      <c r="A555" s="15"/>
      <c r="B555" s="15"/>
      <c r="C555" s="15"/>
      <c r="D555" s="15">
        <v>7799</v>
      </c>
      <c r="E555" s="17" t="s">
        <v>63</v>
      </c>
      <c r="F555" s="28">
        <f t="shared" si="551"/>
        <v>0</v>
      </c>
      <c r="G555" s="28">
        <f t="shared" si="552"/>
        <v>0</v>
      </c>
      <c r="H555" s="28">
        <f t="shared" si="552"/>
        <v>0</v>
      </c>
      <c r="I555" s="28">
        <f t="shared" si="552"/>
        <v>0</v>
      </c>
      <c r="J555" s="28">
        <f t="shared" si="553"/>
        <v>0</v>
      </c>
      <c r="K555" s="18"/>
      <c r="L555" s="18"/>
      <c r="M555" s="20"/>
      <c r="N555" s="28">
        <f t="shared" si="554"/>
        <v>0</v>
      </c>
      <c r="O555" s="18"/>
      <c r="P555" s="18"/>
      <c r="Q555" s="20"/>
      <c r="R555" s="28">
        <f t="shared" si="555"/>
        <v>0</v>
      </c>
      <c r="S555" s="18"/>
      <c r="T555" s="18"/>
      <c r="U555" s="20"/>
      <c r="V555" s="28">
        <f t="shared" si="556"/>
        <v>0</v>
      </c>
      <c r="W555" s="18"/>
      <c r="X555" s="18"/>
      <c r="Y555" s="20"/>
    </row>
    <row r="556" spans="1:25" s="166" customFormat="1" ht="24.75" customHeight="1" x14ac:dyDescent="0.2">
      <c r="A556" s="163">
        <v>280</v>
      </c>
      <c r="B556" s="163"/>
      <c r="C556" s="163"/>
      <c r="D556" s="163"/>
      <c r="E556" s="164" t="s">
        <v>175</v>
      </c>
      <c r="F556" s="165">
        <f t="shared" ref="F556:Q556" si="557">F557+F611</f>
        <v>49652220</v>
      </c>
      <c r="G556" s="165">
        <f t="shared" si="557"/>
        <v>49652220</v>
      </c>
      <c r="H556" s="165">
        <f t="shared" ref="H556:I556" si="558">H557+H611</f>
        <v>0</v>
      </c>
      <c r="I556" s="165">
        <f t="shared" si="558"/>
        <v>0</v>
      </c>
      <c r="J556" s="165">
        <f>J557+J611</f>
        <v>562220</v>
      </c>
      <c r="K556" s="165">
        <f t="shared" si="557"/>
        <v>562220</v>
      </c>
      <c r="L556" s="165">
        <f t="shared" si="557"/>
        <v>0</v>
      </c>
      <c r="M556" s="165">
        <f t="shared" si="557"/>
        <v>0</v>
      </c>
      <c r="N556" s="165">
        <f>N557+N611</f>
        <v>0</v>
      </c>
      <c r="O556" s="165">
        <f t="shared" si="557"/>
        <v>0</v>
      </c>
      <c r="P556" s="165">
        <f t="shared" si="557"/>
        <v>0</v>
      </c>
      <c r="Q556" s="165">
        <f t="shared" si="557"/>
        <v>0</v>
      </c>
      <c r="R556" s="165">
        <f t="shared" ref="R556:U556" si="559">R557+R611</f>
        <v>49090000</v>
      </c>
      <c r="S556" s="165">
        <f t="shared" si="559"/>
        <v>49090000</v>
      </c>
      <c r="T556" s="165">
        <f t="shared" si="559"/>
        <v>0</v>
      </c>
      <c r="U556" s="165">
        <f t="shared" si="559"/>
        <v>0</v>
      </c>
      <c r="V556" s="165">
        <f t="shared" ref="V556:Y556" si="560">V557+V611</f>
        <v>0</v>
      </c>
      <c r="W556" s="165">
        <f t="shared" si="560"/>
        <v>0</v>
      </c>
      <c r="X556" s="165">
        <f t="shared" si="560"/>
        <v>0</v>
      </c>
      <c r="Y556" s="165">
        <f t="shared" si="560"/>
        <v>0</v>
      </c>
    </row>
    <row r="557" spans="1:25" s="159" customFormat="1" ht="46.5" customHeight="1" x14ac:dyDescent="0.2">
      <c r="A557" s="158"/>
      <c r="B557" s="158">
        <v>332</v>
      </c>
      <c r="C557" s="158"/>
      <c r="D557" s="158"/>
      <c r="E557" s="161" t="s">
        <v>176</v>
      </c>
      <c r="F557" s="162">
        <f t="shared" ref="F557:Y557" si="561">F558+F562+F566+F568+F573+F577+F582+F586+F591+F594+F598+F601+F605+F608</f>
        <v>49652220</v>
      </c>
      <c r="G557" s="162">
        <f t="shared" si="561"/>
        <v>49652220</v>
      </c>
      <c r="H557" s="162">
        <f t="shared" si="561"/>
        <v>0</v>
      </c>
      <c r="I557" s="162">
        <f t="shared" si="561"/>
        <v>0</v>
      </c>
      <c r="J557" s="162">
        <f t="shared" si="561"/>
        <v>562220</v>
      </c>
      <c r="K557" s="162">
        <f t="shared" si="561"/>
        <v>562220</v>
      </c>
      <c r="L557" s="162">
        <f t="shared" si="561"/>
        <v>0</v>
      </c>
      <c r="M557" s="162">
        <f t="shared" si="561"/>
        <v>0</v>
      </c>
      <c r="N557" s="162">
        <f t="shared" si="561"/>
        <v>0</v>
      </c>
      <c r="O557" s="162">
        <f t="shared" si="561"/>
        <v>0</v>
      </c>
      <c r="P557" s="162">
        <f t="shared" si="561"/>
        <v>0</v>
      </c>
      <c r="Q557" s="162">
        <f t="shared" si="561"/>
        <v>0</v>
      </c>
      <c r="R557" s="162">
        <f t="shared" si="561"/>
        <v>49090000</v>
      </c>
      <c r="S557" s="162">
        <f t="shared" si="561"/>
        <v>49090000</v>
      </c>
      <c r="T557" s="162">
        <f t="shared" si="561"/>
        <v>0</v>
      </c>
      <c r="U557" s="162">
        <f t="shared" si="561"/>
        <v>0</v>
      </c>
      <c r="V557" s="162">
        <f t="shared" si="561"/>
        <v>0</v>
      </c>
      <c r="W557" s="162">
        <f t="shared" si="561"/>
        <v>0</v>
      </c>
      <c r="X557" s="162">
        <f t="shared" si="561"/>
        <v>0</v>
      </c>
      <c r="Y557" s="162">
        <f t="shared" si="561"/>
        <v>0</v>
      </c>
    </row>
    <row r="558" spans="1:25" s="142" customFormat="1" ht="21.75" hidden="1" customHeight="1" x14ac:dyDescent="0.2">
      <c r="A558" s="36"/>
      <c r="B558" s="36"/>
      <c r="C558" s="36">
        <v>6000</v>
      </c>
      <c r="D558" s="36"/>
      <c r="E558" s="37" t="s">
        <v>14</v>
      </c>
      <c r="F558" s="38">
        <f t="shared" ref="F558:Y558" si="562">SUM(F559:F561)</f>
        <v>0</v>
      </c>
      <c r="G558" s="38">
        <f t="shared" si="562"/>
        <v>0</v>
      </c>
      <c r="H558" s="38">
        <f t="shared" si="562"/>
        <v>0</v>
      </c>
      <c r="I558" s="38">
        <f t="shared" si="562"/>
        <v>0</v>
      </c>
      <c r="J558" s="38">
        <f t="shared" si="562"/>
        <v>0</v>
      </c>
      <c r="K558" s="38">
        <f t="shared" si="562"/>
        <v>0</v>
      </c>
      <c r="L558" s="38">
        <f t="shared" si="562"/>
        <v>0</v>
      </c>
      <c r="M558" s="38">
        <f t="shared" si="562"/>
        <v>0</v>
      </c>
      <c r="N558" s="27">
        <f t="shared" si="562"/>
        <v>0</v>
      </c>
      <c r="O558" s="38">
        <f t="shared" si="562"/>
        <v>0</v>
      </c>
      <c r="P558" s="38">
        <f t="shared" si="562"/>
        <v>0</v>
      </c>
      <c r="Q558" s="38">
        <f t="shared" si="562"/>
        <v>0</v>
      </c>
      <c r="R558" s="27">
        <f t="shared" si="562"/>
        <v>0</v>
      </c>
      <c r="S558" s="38">
        <f t="shared" si="562"/>
        <v>0</v>
      </c>
      <c r="T558" s="38">
        <f t="shared" si="562"/>
        <v>0</v>
      </c>
      <c r="U558" s="38">
        <f t="shared" si="562"/>
        <v>0</v>
      </c>
      <c r="V558" s="27">
        <f t="shared" si="562"/>
        <v>0</v>
      </c>
      <c r="W558" s="38">
        <f t="shared" si="562"/>
        <v>0</v>
      </c>
      <c r="X558" s="38">
        <f t="shared" si="562"/>
        <v>0</v>
      </c>
      <c r="Y558" s="38">
        <f t="shared" si="562"/>
        <v>0</v>
      </c>
    </row>
    <row r="559" spans="1:25" s="7" customFormat="1" ht="21.75" hidden="1" customHeight="1" x14ac:dyDescent="0.2">
      <c r="A559" s="15"/>
      <c r="B559" s="15"/>
      <c r="C559" s="15"/>
      <c r="D559" s="15">
        <v>6001</v>
      </c>
      <c r="E559" s="17" t="s">
        <v>15</v>
      </c>
      <c r="F559" s="28">
        <f>G559+H559+I559</f>
        <v>0</v>
      </c>
      <c r="G559" s="28">
        <f t="shared" ref="G559:I561" si="563">K559+O559+S559+W559</f>
        <v>0</v>
      </c>
      <c r="H559" s="28">
        <f t="shared" si="563"/>
        <v>0</v>
      </c>
      <c r="I559" s="28">
        <f t="shared" si="563"/>
        <v>0</v>
      </c>
      <c r="J559" s="28">
        <f>K559+L559+M559</f>
        <v>0</v>
      </c>
      <c r="K559" s="18"/>
      <c r="L559" s="18"/>
      <c r="M559" s="20"/>
      <c r="N559" s="28">
        <f>O559+P559+Q559</f>
        <v>0</v>
      </c>
      <c r="O559" s="18"/>
      <c r="P559" s="18"/>
      <c r="Q559" s="20"/>
      <c r="R559" s="28">
        <f>S559+T559+U559</f>
        <v>0</v>
      </c>
      <c r="S559" s="18"/>
      <c r="T559" s="18"/>
      <c r="U559" s="20"/>
      <c r="V559" s="28">
        <f>W559+X559+Y559</f>
        <v>0</v>
      </c>
      <c r="W559" s="18"/>
      <c r="X559" s="18"/>
      <c r="Y559" s="20"/>
    </row>
    <row r="560" spans="1:25" s="7" customFormat="1" ht="21.75" hidden="1" customHeight="1" x14ac:dyDescent="0.2">
      <c r="A560" s="15"/>
      <c r="B560" s="15"/>
      <c r="C560" s="15"/>
      <c r="D560" s="15">
        <v>6003</v>
      </c>
      <c r="E560" s="17" t="s">
        <v>120</v>
      </c>
      <c r="F560" s="28">
        <f>G560+H560+I560</f>
        <v>0</v>
      </c>
      <c r="G560" s="28">
        <f t="shared" si="563"/>
        <v>0</v>
      </c>
      <c r="H560" s="28">
        <f t="shared" si="563"/>
        <v>0</v>
      </c>
      <c r="I560" s="28">
        <f t="shared" si="563"/>
        <v>0</v>
      </c>
      <c r="J560" s="28">
        <f>K560+L560+M560</f>
        <v>0</v>
      </c>
      <c r="K560" s="18"/>
      <c r="L560" s="18"/>
      <c r="M560" s="20"/>
      <c r="N560" s="28">
        <f>O560+P560+Q560</f>
        <v>0</v>
      </c>
      <c r="O560" s="18"/>
      <c r="P560" s="18"/>
      <c r="Q560" s="20"/>
      <c r="R560" s="28">
        <f>S560+T560+U560</f>
        <v>0</v>
      </c>
      <c r="S560" s="18"/>
      <c r="T560" s="18"/>
      <c r="U560" s="20"/>
      <c r="V560" s="28">
        <f>W560+X560+Y560</f>
        <v>0</v>
      </c>
      <c r="W560" s="18"/>
      <c r="X560" s="18"/>
      <c r="Y560" s="20"/>
    </row>
    <row r="561" spans="1:25" s="7" customFormat="1" ht="21.75" hidden="1" customHeight="1" x14ac:dyDescent="0.2">
      <c r="A561" s="15"/>
      <c r="B561" s="15"/>
      <c r="C561" s="15"/>
      <c r="D561" s="15">
        <v>6049</v>
      </c>
      <c r="E561" s="17" t="s">
        <v>65</v>
      </c>
      <c r="F561" s="28">
        <f>G561+H561+I561</f>
        <v>0</v>
      </c>
      <c r="G561" s="28">
        <f t="shared" si="563"/>
        <v>0</v>
      </c>
      <c r="H561" s="28">
        <f t="shared" si="563"/>
        <v>0</v>
      </c>
      <c r="I561" s="28">
        <f t="shared" si="563"/>
        <v>0</v>
      </c>
      <c r="J561" s="28">
        <f>K561+L561+M561</f>
        <v>0</v>
      </c>
      <c r="K561" s="18"/>
      <c r="L561" s="18"/>
      <c r="M561" s="20"/>
      <c r="N561" s="28">
        <f>O561+P561+Q561</f>
        <v>0</v>
      </c>
      <c r="O561" s="18"/>
      <c r="P561" s="18"/>
      <c r="Q561" s="20"/>
      <c r="R561" s="28">
        <f>S561+T561+U561</f>
        <v>0</v>
      </c>
      <c r="S561" s="18"/>
      <c r="T561" s="18"/>
      <c r="U561" s="20"/>
      <c r="V561" s="28">
        <f>W561+X561+Y561</f>
        <v>0</v>
      </c>
      <c r="W561" s="18"/>
      <c r="X561" s="18"/>
      <c r="Y561" s="20"/>
    </row>
    <row r="562" spans="1:25" s="142" customFormat="1" ht="21.75" hidden="1" customHeight="1" x14ac:dyDescent="0.2">
      <c r="A562" s="36"/>
      <c r="B562" s="36"/>
      <c r="C562" s="36">
        <v>6100</v>
      </c>
      <c r="D562" s="36"/>
      <c r="E562" s="37" t="s">
        <v>17</v>
      </c>
      <c r="F562" s="38">
        <f t="shared" ref="F562:Y562" si="564">SUM(F563:F565)</f>
        <v>0</v>
      </c>
      <c r="G562" s="38">
        <f t="shared" si="564"/>
        <v>0</v>
      </c>
      <c r="H562" s="38">
        <f t="shared" si="564"/>
        <v>0</v>
      </c>
      <c r="I562" s="38">
        <f t="shared" si="564"/>
        <v>0</v>
      </c>
      <c r="J562" s="38">
        <f t="shared" si="564"/>
        <v>0</v>
      </c>
      <c r="K562" s="38">
        <f t="shared" si="564"/>
        <v>0</v>
      </c>
      <c r="L562" s="38">
        <f t="shared" si="564"/>
        <v>0</v>
      </c>
      <c r="M562" s="38">
        <f t="shared" si="564"/>
        <v>0</v>
      </c>
      <c r="N562" s="27">
        <f t="shared" si="564"/>
        <v>0</v>
      </c>
      <c r="O562" s="38">
        <f t="shared" si="564"/>
        <v>0</v>
      </c>
      <c r="P562" s="38">
        <f t="shared" si="564"/>
        <v>0</v>
      </c>
      <c r="Q562" s="38">
        <f t="shared" si="564"/>
        <v>0</v>
      </c>
      <c r="R562" s="27">
        <f t="shared" si="564"/>
        <v>0</v>
      </c>
      <c r="S562" s="38">
        <f t="shared" si="564"/>
        <v>0</v>
      </c>
      <c r="T562" s="38">
        <f t="shared" si="564"/>
        <v>0</v>
      </c>
      <c r="U562" s="38">
        <f t="shared" si="564"/>
        <v>0</v>
      </c>
      <c r="V562" s="27">
        <f t="shared" si="564"/>
        <v>0</v>
      </c>
      <c r="W562" s="38">
        <f t="shared" si="564"/>
        <v>0</v>
      </c>
      <c r="X562" s="38">
        <f t="shared" si="564"/>
        <v>0</v>
      </c>
      <c r="Y562" s="38">
        <f t="shared" si="564"/>
        <v>0</v>
      </c>
    </row>
    <row r="563" spans="1:25" s="7" customFormat="1" ht="21.75" hidden="1" customHeight="1" x14ac:dyDescent="0.2">
      <c r="A563" s="15"/>
      <c r="B563" s="15"/>
      <c r="C563" s="15"/>
      <c r="D563" s="15">
        <v>6105</v>
      </c>
      <c r="E563" s="17" t="s">
        <v>101</v>
      </c>
      <c r="F563" s="28">
        <f>G563+H563+I563</f>
        <v>0</v>
      </c>
      <c r="G563" s="28">
        <f t="shared" ref="G563:I565" si="565">K563+O563+S563+W563</f>
        <v>0</v>
      </c>
      <c r="H563" s="28">
        <f t="shared" si="565"/>
        <v>0</v>
      </c>
      <c r="I563" s="28">
        <f t="shared" si="565"/>
        <v>0</v>
      </c>
      <c r="J563" s="28">
        <f>K563+L563+M563</f>
        <v>0</v>
      </c>
      <c r="K563" s="18"/>
      <c r="L563" s="18"/>
      <c r="M563" s="20"/>
      <c r="N563" s="28">
        <f>O563+P563+Q563</f>
        <v>0</v>
      </c>
      <c r="O563" s="18"/>
      <c r="P563" s="18"/>
      <c r="Q563" s="20"/>
      <c r="R563" s="28">
        <f>S563+T563+U563</f>
        <v>0</v>
      </c>
      <c r="S563" s="18"/>
      <c r="T563" s="18"/>
      <c r="U563" s="20"/>
      <c r="V563" s="28">
        <f>W563+X563+Y563</f>
        <v>0</v>
      </c>
      <c r="W563" s="18"/>
      <c r="X563" s="18"/>
      <c r="Y563" s="20"/>
    </row>
    <row r="564" spans="1:25" s="7" customFormat="1" ht="38.25" hidden="1" customHeight="1" x14ac:dyDescent="0.2">
      <c r="A564" s="15"/>
      <c r="B564" s="15"/>
      <c r="C564" s="15"/>
      <c r="D564" s="15">
        <v>6113</v>
      </c>
      <c r="E564" s="17" t="s">
        <v>19</v>
      </c>
      <c r="F564" s="28">
        <f>G564+H564+I564</f>
        <v>0</v>
      </c>
      <c r="G564" s="28">
        <f t="shared" si="565"/>
        <v>0</v>
      </c>
      <c r="H564" s="28">
        <f t="shared" si="565"/>
        <v>0</v>
      </c>
      <c r="I564" s="28">
        <f t="shared" si="565"/>
        <v>0</v>
      </c>
      <c r="J564" s="28">
        <f>K564+L564+M564</f>
        <v>0</v>
      </c>
      <c r="K564" s="18"/>
      <c r="L564" s="18"/>
      <c r="M564" s="20"/>
      <c r="N564" s="28">
        <f>O564+P564+Q564</f>
        <v>0</v>
      </c>
      <c r="O564" s="18"/>
      <c r="P564" s="18"/>
      <c r="Q564" s="20"/>
      <c r="R564" s="28">
        <f>S564+T564+U564</f>
        <v>0</v>
      </c>
      <c r="S564" s="18"/>
      <c r="T564" s="18"/>
      <c r="U564" s="20"/>
      <c r="V564" s="28">
        <f>W564+X564+Y564</f>
        <v>0</v>
      </c>
      <c r="W564" s="18"/>
      <c r="X564" s="18"/>
      <c r="Y564" s="20"/>
    </row>
    <row r="565" spans="1:25" s="7" customFormat="1" ht="21.2" hidden="1" customHeight="1" x14ac:dyDescent="0.2">
      <c r="A565" s="15"/>
      <c r="B565" s="15"/>
      <c r="C565" s="15"/>
      <c r="D565" s="15">
        <v>6149</v>
      </c>
      <c r="E565" s="17" t="s">
        <v>132</v>
      </c>
      <c r="F565" s="28">
        <f>G565+H565+I565</f>
        <v>0</v>
      </c>
      <c r="G565" s="28">
        <f t="shared" si="565"/>
        <v>0</v>
      </c>
      <c r="H565" s="28">
        <f t="shared" si="565"/>
        <v>0</v>
      </c>
      <c r="I565" s="28">
        <f t="shared" si="565"/>
        <v>0</v>
      </c>
      <c r="J565" s="28">
        <f>K565+L565+M565</f>
        <v>0</v>
      </c>
      <c r="K565" s="18"/>
      <c r="L565" s="18"/>
      <c r="M565" s="20"/>
      <c r="N565" s="28">
        <f>O565+P565+Q565</f>
        <v>0</v>
      </c>
      <c r="O565" s="18"/>
      <c r="P565" s="18"/>
      <c r="Q565" s="20"/>
      <c r="R565" s="28">
        <f>S565+T565+U565</f>
        <v>0</v>
      </c>
      <c r="S565" s="18"/>
      <c r="T565" s="18"/>
      <c r="U565" s="20"/>
      <c r="V565" s="28">
        <f>W565+X565+Y565</f>
        <v>0</v>
      </c>
      <c r="W565" s="18"/>
      <c r="X565" s="18"/>
      <c r="Y565" s="20"/>
    </row>
    <row r="566" spans="1:25" s="142" customFormat="1" ht="21.2" hidden="1" customHeight="1" x14ac:dyDescent="0.2">
      <c r="A566" s="36"/>
      <c r="B566" s="36"/>
      <c r="C566" s="36">
        <v>6200</v>
      </c>
      <c r="D566" s="36"/>
      <c r="E566" s="37" t="s">
        <v>22</v>
      </c>
      <c r="F566" s="38">
        <f>F567</f>
        <v>0</v>
      </c>
      <c r="G566" s="38">
        <f>G567</f>
        <v>0</v>
      </c>
      <c r="H566" s="38">
        <f t="shared" ref="H566:I566" si="566">H567</f>
        <v>0</v>
      </c>
      <c r="I566" s="38">
        <f t="shared" si="566"/>
        <v>0</v>
      </c>
      <c r="J566" s="38">
        <f t="shared" ref="J566:Q566" si="567">J567</f>
        <v>0</v>
      </c>
      <c r="K566" s="38">
        <f t="shared" si="567"/>
        <v>0</v>
      </c>
      <c r="L566" s="38">
        <f t="shared" si="567"/>
        <v>0</v>
      </c>
      <c r="M566" s="38">
        <f t="shared" si="567"/>
        <v>0</v>
      </c>
      <c r="N566" s="27">
        <f t="shared" si="567"/>
        <v>0</v>
      </c>
      <c r="O566" s="38">
        <f t="shared" si="567"/>
        <v>0</v>
      </c>
      <c r="P566" s="38">
        <f t="shared" si="567"/>
        <v>0</v>
      </c>
      <c r="Q566" s="38">
        <f t="shared" si="567"/>
        <v>0</v>
      </c>
      <c r="R566" s="27">
        <f t="shared" ref="R566:U566" si="568">R567</f>
        <v>0</v>
      </c>
      <c r="S566" s="38">
        <f t="shared" si="568"/>
        <v>0</v>
      </c>
      <c r="T566" s="38">
        <f t="shared" si="568"/>
        <v>0</v>
      </c>
      <c r="U566" s="38">
        <f t="shared" si="568"/>
        <v>0</v>
      </c>
      <c r="V566" s="27">
        <f t="shared" ref="V566:Y566" si="569">V567</f>
        <v>0</v>
      </c>
      <c r="W566" s="38">
        <f t="shared" si="569"/>
        <v>0</v>
      </c>
      <c r="X566" s="38">
        <f t="shared" si="569"/>
        <v>0</v>
      </c>
      <c r="Y566" s="38">
        <f t="shared" si="569"/>
        <v>0</v>
      </c>
    </row>
    <row r="567" spans="1:25" s="7" customFormat="1" ht="21.2" hidden="1" customHeight="1" x14ac:dyDescent="0.2">
      <c r="A567" s="15"/>
      <c r="B567" s="15"/>
      <c r="C567" s="15"/>
      <c r="D567" s="15">
        <v>6249</v>
      </c>
      <c r="E567" s="17" t="s">
        <v>96</v>
      </c>
      <c r="F567" s="28">
        <f>G567+H567+I567</f>
        <v>0</v>
      </c>
      <c r="G567" s="28">
        <f>K567+O567+S567+W567</f>
        <v>0</v>
      </c>
      <c r="H567" s="28">
        <f>L567+P567+T567+X567</f>
        <v>0</v>
      </c>
      <c r="I567" s="28">
        <f>M567+Q567+U567+Y567</f>
        <v>0</v>
      </c>
      <c r="J567" s="28">
        <f>K567+L567+M567</f>
        <v>0</v>
      </c>
      <c r="K567" s="18"/>
      <c r="L567" s="18"/>
      <c r="M567" s="20"/>
      <c r="N567" s="28">
        <f>O567+P567+Q567</f>
        <v>0</v>
      </c>
      <c r="O567" s="18"/>
      <c r="P567" s="18"/>
      <c r="Q567" s="20"/>
      <c r="R567" s="28">
        <f>S567+T567+U567</f>
        <v>0</v>
      </c>
      <c r="S567" s="18"/>
      <c r="T567" s="18"/>
      <c r="U567" s="20"/>
      <c r="V567" s="28">
        <f>W567+X567+Y567</f>
        <v>0</v>
      </c>
      <c r="W567" s="18"/>
      <c r="X567" s="18"/>
      <c r="Y567" s="20"/>
    </row>
    <row r="568" spans="1:25" s="145" customFormat="1" ht="21.2" customHeight="1" x14ac:dyDescent="0.2">
      <c r="A568" s="12"/>
      <c r="B568" s="12"/>
      <c r="C568" s="12">
        <v>6500</v>
      </c>
      <c r="D568" s="12"/>
      <c r="E568" s="13" t="s">
        <v>32</v>
      </c>
      <c r="F568" s="14">
        <f t="shared" ref="F568:Q568" si="570">SUM(F569:F572)</f>
        <v>462220</v>
      </c>
      <c r="G568" s="14">
        <f t="shared" si="570"/>
        <v>462220</v>
      </c>
      <c r="H568" s="14">
        <f t="shared" si="570"/>
        <v>0</v>
      </c>
      <c r="I568" s="14">
        <f t="shared" si="570"/>
        <v>0</v>
      </c>
      <c r="J568" s="14">
        <f t="shared" si="570"/>
        <v>462220</v>
      </c>
      <c r="K568" s="14">
        <f t="shared" si="570"/>
        <v>462220</v>
      </c>
      <c r="L568" s="14">
        <f t="shared" si="570"/>
        <v>0</v>
      </c>
      <c r="M568" s="14">
        <f t="shared" si="570"/>
        <v>0</v>
      </c>
      <c r="N568" s="14">
        <f t="shared" si="570"/>
        <v>0</v>
      </c>
      <c r="O568" s="14">
        <f t="shared" si="570"/>
        <v>0</v>
      </c>
      <c r="P568" s="14">
        <f t="shared" si="570"/>
        <v>0</v>
      </c>
      <c r="Q568" s="14">
        <f t="shared" si="570"/>
        <v>0</v>
      </c>
      <c r="R568" s="14">
        <f t="shared" ref="R568:U568" si="571">SUM(R569:R572)</f>
        <v>0</v>
      </c>
      <c r="S568" s="14">
        <f t="shared" si="571"/>
        <v>0</v>
      </c>
      <c r="T568" s="14">
        <f t="shared" si="571"/>
        <v>0</v>
      </c>
      <c r="U568" s="14">
        <f t="shared" si="571"/>
        <v>0</v>
      </c>
      <c r="V568" s="14">
        <f t="shared" ref="V568:Y568" si="572">SUM(V569:V572)</f>
        <v>0</v>
      </c>
      <c r="W568" s="14">
        <f t="shared" si="572"/>
        <v>0</v>
      </c>
      <c r="X568" s="14">
        <f t="shared" si="572"/>
        <v>0</v>
      </c>
      <c r="Y568" s="14">
        <f t="shared" si="572"/>
        <v>0</v>
      </c>
    </row>
    <row r="569" spans="1:25" s="7" customFormat="1" ht="21.2" hidden="1" customHeight="1" x14ac:dyDescent="0.2">
      <c r="A569" s="15"/>
      <c r="B569" s="15"/>
      <c r="C569" s="15"/>
      <c r="D569" s="15">
        <v>6501</v>
      </c>
      <c r="E569" s="17" t="s">
        <v>33</v>
      </c>
      <c r="F569" s="28">
        <f>G569+H569+I569</f>
        <v>0</v>
      </c>
      <c r="G569" s="28">
        <f t="shared" ref="G569:I572" si="573">K569+O569+S569+W569</f>
        <v>0</v>
      </c>
      <c r="H569" s="28">
        <f t="shared" si="573"/>
        <v>0</v>
      </c>
      <c r="I569" s="28">
        <f t="shared" si="573"/>
        <v>0</v>
      </c>
      <c r="J569" s="28">
        <f>K569+L569+M569</f>
        <v>0</v>
      </c>
      <c r="K569" s="18"/>
      <c r="L569" s="18"/>
      <c r="M569" s="20"/>
      <c r="N569" s="28">
        <f>O569+P569+Q569</f>
        <v>0</v>
      </c>
      <c r="O569" s="18"/>
      <c r="P569" s="18"/>
      <c r="Q569" s="20"/>
      <c r="R569" s="28">
        <f>S569+T569+U569</f>
        <v>0</v>
      </c>
      <c r="S569" s="18"/>
      <c r="T569" s="18"/>
      <c r="U569" s="20"/>
      <c r="V569" s="28">
        <f>W569+X569+Y569</f>
        <v>0</v>
      </c>
      <c r="W569" s="18"/>
      <c r="X569" s="18"/>
      <c r="Y569" s="20"/>
    </row>
    <row r="570" spans="1:25" s="7" customFormat="1" ht="21.2" hidden="1" customHeight="1" x14ac:dyDescent="0.2">
      <c r="A570" s="15"/>
      <c r="B570" s="15"/>
      <c r="C570" s="15"/>
      <c r="D570" s="15">
        <v>6502</v>
      </c>
      <c r="E570" s="17" t="s">
        <v>34</v>
      </c>
      <c r="F570" s="28">
        <f>G570+H570+I570</f>
        <v>0</v>
      </c>
      <c r="G570" s="28">
        <f t="shared" si="573"/>
        <v>0</v>
      </c>
      <c r="H570" s="28">
        <f t="shared" si="573"/>
        <v>0</v>
      </c>
      <c r="I570" s="28">
        <f t="shared" si="573"/>
        <v>0</v>
      </c>
      <c r="J570" s="28">
        <f>K570+L570+M570</f>
        <v>0</v>
      </c>
      <c r="K570" s="18"/>
      <c r="L570" s="18"/>
      <c r="M570" s="20"/>
      <c r="N570" s="28">
        <f>O570+P570+Q570</f>
        <v>0</v>
      </c>
      <c r="O570" s="18"/>
      <c r="P570" s="18"/>
      <c r="Q570" s="20"/>
      <c r="R570" s="28">
        <f>S570+T570+U570</f>
        <v>0</v>
      </c>
      <c r="S570" s="18"/>
      <c r="T570" s="18"/>
      <c r="U570" s="20"/>
      <c r="V570" s="28">
        <f>W570+X570+Y570</f>
        <v>0</v>
      </c>
      <c r="W570" s="18"/>
      <c r="X570" s="18"/>
      <c r="Y570" s="20"/>
    </row>
    <row r="571" spans="1:25" s="7" customFormat="1" ht="21.2" customHeight="1" x14ac:dyDescent="0.2">
      <c r="A571" s="15"/>
      <c r="B571" s="15"/>
      <c r="C571" s="15"/>
      <c r="D571" s="15">
        <v>6503</v>
      </c>
      <c r="E571" s="17" t="s">
        <v>35</v>
      </c>
      <c r="F571" s="18">
        <f>G571+H571+I571</f>
        <v>462220</v>
      </c>
      <c r="G571" s="18">
        <f t="shared" si="573"/>
        <v>462220</v>
      </c>
      <c r="H571" s="18">
        <f t="shared" si="573"/>
        <v>0</v>
      </c>
      <c r="I571" s="18">
        <f t="shared" si="573"/>
        <v>0</v>
      </c>
      <c r="J571" s="18">
        <f>K571+L571+M571</f>
        <v>462220</v>
      </c>
      <c r="K571" s="18">
        <v>462220</v>
      </c>
      <c r="L571" s="18"/>
      <c r="M571" s="20"/>
      <c r="N571" s="18">
        <f>O571+P571+Q571</f>
        <v>0</v>
      </c>
      <c r="O571" s="18"/>
      <c r="P571" s="18"/>
      <c r="Q571" s="20"/>
      <c r="R571" s="18">
        <f>S571+T571+U571</f>
        <v>0</v>
      </c>
      <c r="S571" s="18"/>
      <c r="T571" s="18"/>
      <c r="U571" s="20"/>
      <c r="V571" s="18">
        <f>W571+X571+Y571</f>
        <v>0</v>
      </c>
      <c r="W571" s="18"/>
      <c r="X571" s="18"/>
      <c r="Y571" s="20"/>
    </row>
    <row r="572" spans="1:25" s="7" customFormat="1" ht="21.2" hidden="1" customHeight="1" x14ac:dyDescent="0.2">
      <c r="A572" s="15"/>
      <c r="B572" s="15"/>
      <c r="C572" s="15"/>
      <c r="D572" s="15">
        <v>6505</v>
      </c>
      <c r="E572" s="17" t="s">
        <v>97</v>
      </c>
      <c r="F572" s="28">
        <f>G572+H572+I572</f>
        <v>0</v>
      </c>
      <c r="G572" s="28">
        <f t="shared" si="573"/>
        <v>0</v>
      </c>
      <c r="H572" s="28">
        <f t="shared" si="573"/>
        <v>0</v>
      </c>
      <c r="I572" s="28">
        <f t="shared" si="573"/>
        <v>0</v>
      </c>
      <c r="J572" s="28">
        <f>K572+L572+M572</f>
        <v>0</v>
      </c>
      <c r="K572" s="18"/>
      <c r="L572" s="18"/>
      <c r="M572" s="20"/>
      <c r="N572" s="28">
        <f>O572+P572+Q572</f>
        <v>0</v>
      </c>
      <c r="O572" s="18"/>
      <c r="P572" s="18"/>
      <c r="Q572" s="20"/>
      <c r="R572" s="28">
        <f>S572+T572+U572</f>
        <v>0</v>
      </c>
      <c r="S572" s="18"/>
      <c r="T572" s="18"/>
      <c r="U572" s="20"/>
      <c r="V572" s="28">
        <f>W572+X572+Y572</f>
        <v>0</v>
      </c>
      <c r="W572" s="18"/>
      <c r="X572" s="18"/>
      <c r="Y572" s="20"/>
    </row>
    <row r="573" spans="1:25" s="142" customFormat="1" ht="22.7" hidden="1" customHeight="1" x14ac:dyDescent="0.2">
      <c r="A573" s="36"/>
      <c r="B573" s="36"/>
      <c r="C573" s="36">
        <v>6550</v>
      </c>
      <c r="D573" s="36"/>
      <c r="E573" s="37" t="s">
        <v>36</v>
      </c>
      <c r="F573" s="38">
        <f t="shared" ref="F573:Y573" si="574">SUM(F574:F576)</f>
        <v>0</v>
      </c>
      <c r="G573" s="38">
        <f t="shared" si="574"/>
        <v>0</v>
      </c>
      <c r="H573" s="38">
        <f t="shared" si="574"/>
        <v>0</v>
      </c>
      <c r="I573" s="38">
        <f t="shared" si="574"/>
        <v>0</v>
      </c>
      <c r="J573" s="38">
        <f t="shared" si="574"/>
        <v>0</v>
      </c>
      <c r="K573" s="38">
        <f t="shared" si="574"/>
        <v>0</v>
      </c>
      <c r="L573" s="38">
        <f t="shared" si="574"/>
        <v>0</v>
      </c>
      <c r="M573" s="38">
        <f t="shared" si="574"/>
        <v>0</v>
      </c>
      <c r="N573" s="27">
        <f t="shared" si="574"/>
        <v>0</v>
      </c>
      <c r="O573" s="38">
        <f t="shared" si="574"/>
        <v>0</v>
      </c>
      <c r="P573" s="38">
        <f t="shared" si="574"/>
        <v>0</v>
      </c>
      <c r="Q573" s="38">
        <f t="shared" si="574"/>
        <v>0</v>
      </c>
      <c r="R573" s="27">
        <f t="shared" si="574"/>
        <v>0</v>
      </c>
      <c r="S573" s="38">
        <f t="shared" si="574"/>
        <v>0</v>
      </c>
      <c r="T573" s="38">
        <f t="shared" si="574"/>
        <v>0</v>
      </c>
      <c r="U573" s="38">
        <f t="shared" si="574"/>
        <v>0</v>
      </c>
      <c r="V573" s="27">
        <f t="shared" si="574"/>
        <v>0</v>
      </c>
      <c r="W573" s="38">
        <f t="shared" si="574"/>
        <v>0</v>
      </c>
      <c r="X573" s="38">
        <f t="shared" si="574"/>
        <v>0</v>
      </c>
      <c r="Y573" s="38">
        <f t="shared" si="574"/>
        <v>0</v>
      </c>
    </row>
    <row r="574" spans="1:25" s="7" customFormat="1" ht="20.100000000000001" hidden="1" customHeight="1" x14ac:dyDescent="0.2">
      <c r="A574" s="15"/>
      <c r="B574" s="15"/>
      <c r="C574" s="15"/>
      <c r="D574" s="15">
        <v>6551</v>
      </c>
      <c r="E574" s="17" t="s">
        <v>37</v>
      </c>
      <c r="F574" s="28">
        <f>G574+H574+I574</f>
        <v>0</v>
      </c>
      <c r="G574" s="28">
        <f t="shared" ref="G574:I576" si="575">K574+O574+S574+W574</f>
        <v>0</v>
      </c>
      <c r="H574" s="28">
        <f t="shared" si="575"/>
        <v>0</v>
      </c>
      <c r="I574" s="28">
        <f t="shared" si="575"/>
        <v>0</v>
      </c>
      <c r="J574" s="28">
        <f>K574+L574+M574</f>
        <v>0</v>
      </c>
      <c r="K574" s="18"/>
      <c r="L574" s="18"/>
      <c r="M574" s="20"/>
      <c r="N574" s="28">
        <f>O574+P574+Q574</f>
        <v>0</v>
      </c>
      <c r="O574" s="18"/>
      <c r="P574" s="18"/>
      <c r="Q574" s="20"/>
      <c r="R574" s="28">
        <f>S574+T574+U574</f>
        <v>0</v>
      </c>
      <c r="S574" s="18"/>
      <c r="T574" s="18"/>
      <c r="U574" s="20"/>
      <c r="V574" s="28">
        <f>W574+X574+Y574</f>
        <v>0</v>
      </c>
      <c r="W574" s="18"/>
      <c r="X574" s="18"/>
      <c r="Y574" s="20"/>
    </row>
    <row r="575" spans="1:25" s="7" customFormat="1" ht="20.100000000000001" hidden="1" customHeight="1" x14ac:dyDescent="0.2">
      <c r="A575" s="15"/>
      <c r="B575" s="15"/>
      <c r="C575" s="15"/>
      <c r="D575" s="15">
        <v>6552</v>
      </c>
      <c r="E575" s="17" t="s">
        <v>38</v>
      </c>
      <c r="F575" s="28">
        <f>G575+H575+I575</f>
        <v>0</v>
      </c>
      <c r="G575" s="28">
        <f t="shared" si="575"/>
        <v>0</v>
      </c>
      <c r="H575" s="28">
        <f t="shared" si="575"/>
        <v>0</v>
      </c>
      <c r="I575" s="28">
        <f t="shared" si="575"/>
        <v>0</v>
      </c>
      <c r="J575" s="28">
        <f>K575+L575+M575</f>
        <v>0</v>
      </c>
      <c r="K575" s="18"/>
      <c r="L575" s="18"/>
      <c r="M575" s="20"/>
      <c r="N575" s="28">
        <f>O575+P575+Q575</f>
        <v>0</v>
      </c>
      <c r="O575" s="18"/>
      <c r="P575" s="18"/>
      <c r="Q575" s="20"/>
      <c r="R575" s="28">
        <f>S575+T575+U575</f>
        <v>0</v>
      </c>
      <c r="S575" s="18"/>
      <c r="T575" s="18"/>
      <c r="U575" s="20"/>
      <c r="V575" s="28">
        <f>W575+X575+Y575</f>
        <v>0</v>
      </c>
      <c r="W575" s="18"/>
      <c r="X575" s="18"/>
      <c r="Y575" s="20"/>
    </row>
    <row r="576" spans="1:25" s="7" customFormat="1" ht="20.100000000000001" hidden="1" customHeight="1" x14ac:dyDescent="0.2">
      <c r="A576" s="15"/>
      <c r="B576" s="15"/>
      <c r="C576" s="15"/>
      <c r="D576" s="15">
        <v>6599</v>
      </c>
      <c r="E576" s="17" t="s">
        <v>40</v>
      </c>
      <c r="F576" s="28">
        <f>G576+H576+I576</f>
        <v>0</v>
      </c>
      <c r="G576" s="28">
        <f t="shared" si="575"/>
        <v>0</v>
      </c>
      <c r="H576" s="28">
        <f t="shared" si="575"/>
        <v>0</v>
      </c>
      <c r="I576" s="28">
        <f t="shared" si="575"/>
        <v>0</v>
      </c>
      <c r="J576" s="28">
        <f>K576+L576+M576</f>
        <v>0</v>
      </c>
      <c r="K576" s="18"/>
      <c r="L576" s="18"/>
      <c r="M576" s="20"/>
      <c r="N576" s="28">
        <f>O576+P576+Q576</f>
        <v>0</v>
      </c>
      <c r="O576" s="18"/>
      <c r="P576" s="18"/>
      <c r="Q576" s="20"/>
      <c r="R576" s="28">
        <f>S576+T576+U576</f>
        <v>0</v>
      </c>
      <c r="S576" s="18"/>
      <c r="T576" s="18"/>
      <c r="U576" s="20"/>
      <c r="V576" s="28">
        <f>W576+X576+Y576</f>
        <v>0</v>
      </c>
      <c r="W576" s="18"/>
      <c r="X576" s="18"/>
      <c r="Y576" s="20"/>
    </row>
    <row r="577" spans="1:25" s="142" customFormat="1" ht="25.5" hidden="1" customHeight="1" x14ac:dyDescent="0.2">
      <c r="A577" s="36"/>
      <c r="B577" s="36"/>
      <c r="C577" s="36">
        <v>6600</v>
      </c>
      <c r="D577" s="36"/>
      <c r="E577" s="37" t="s">
        <v>41</v>
      </c>
      <c r="F577" s="38">
        <f t="shared" ref="F577:I577" si="576">SUM(F578:F581)</f>
        <v>0</v>
      </c>
      <c r="G577" s="38">
        <f t="shared" si="576"/>
        <v>0</v>
      </c>
      <c r="H577" s="38">
        <f t="shared" si="576"/>
        <v>0</v>
      </c>
      <c r="I577" s="38">
        <f t="shared" si="576"/>
        <v>0</v>
      </c>
      <c r="J577" s="38">
        <f t="shared" ref="J577:M577" si="577">SUM(J578:J581)</f>
        <v>0</v>
      </c>
      <c r="K577" s="38">
        <f t="shared" si="577"/>
        <v>0</v>
      </c>
      <c r="L577" s="38">
        <f t="shared" si="577"/>
        <v>0</v>
      </c>
      <c r="M577" s="38">
        <f t="shared" si="577"/>
        <v>0</v>
      </c>
      <c r="N577" s="27">
        <f t="shared" ref="N577:Q577" si="578">SUM(N578:N581)</f>
        <v>0</v>
      </c>
      <c r="O577" s="38">
        <f t="shared" si="578"/>
        <v>0</v>
      </c>
      <c r="P577" s="38">
        <f t="shared" si="578"/>
        <v>0</v>
      </c>
      <c r="Q577" s="38">
        <f t="shared" si="578"/>
        <v>0</v>
      </c>
      <c r="R577" s="27">
        <f t="shared" ref="R577:U577" si="579">SUM(R578:R581)</f>
        <v>0</v>
      </c>
      <c r="S577" s="38">
        <f t="shared" si="579"/>
        <v>0</v>
      </c>
      <c r="T577" s="38">
        <f t="shared" si="579"/>
        <v>0</v>
      </c>
      <c r="U577" s="38">
        <f t="shared" si="579"/>
        <v>0</v>
      </c>
      <c r="V577" s="27">
        <f t="shared" ref="V577:Y577" si="580">SUM(V578:V581)</f>
        <v>0</v>
      </c>
      <c r="W577" s="38">
        <f t="shared" si="580"/>
        <v>0</v>
      </c>
      <c r="X577" s="38">
        <f t="shared" si="580"/>
        <v>0</v>
      </c>
      <c r="Y577" s="38">
        <f t="shared" si="580"/>
        <v>0</v>
      </c>
    </row>
    <row r="578" spans="1:25" s="7" customFormat="1" ht="33" hidden="1" customHeight="1" x14ac:dyDescent="0.2">
      <c r="A578" s="15"/>
      <c r="B578" s="15"/>
      <c r="C578" s="15"/>
      <c r="D578" s="15">
        <v>6601</v>
      </c>
      <c r="E578" s="17" t="s">
        <v>140</v>
      </c>
      <c r="F578" s="28">
        <f>G578+H578+I578</f>
        <v>0</v>
      </c>
      <c r="G578" s="28">
        <f t="shared" ref="G578:I581" si="581">K578+O578+S578+W578</f>
        <v>0</v>
      </c>
      <c r="H578" s="28">
        <f t="shared" si="581"/>
        <v>0</v>
      </c>
      <c r="I578" s="28">
        <f t="shared" si="581"/>
        <v>0</v>
      </c>
      <c r="J578" s="28">
        <f>K578+L578+M578</f>
        <v>0</v>
      </c>
      <c r="K578" s="18"/>
      <c r="L578" s="18"/>
      <c r="M578" s="20"/>
      <c r="N578" s="28">
        <f>O578+P578+Q578</f>
        <v>0</v>
      </c>
      <c r="O578" s="18"/>
      <c r="P578" s="18"/>
      <c r="Q578" s="20"/>
      <c r="R578" s="28">
        <f>S578+T578+U578</f>
        <v>0</v>
      </c>
      <c r="S578" s="18"/>
      <c r="T578" s="18"/>
      <c r="U578" s="20"/>
      <c r="V578" s="28">
        <f>W578+X578+Y578</f>
        <v>0</v>
      </c>
      <c r="W578" s="18"/>
      <c r="X578" s="18"/>
      <c r="Y578" s="20"/>
    </row>
    <row r="579" spans="1:25" s="7" customFormat="1" ht="19.5" hidden="1" customHeight="1" x14ac:dyDescent="0.2">
      <c r="A579" s="15"/>
      <c r="B579" s="15"/>
      <c r="C579" s="15"/>
      <c r="D579" s="15">
        <v>6603</v>
      </c>
      <c r="E579" s="17" t="s">
        <v>43</v>
      </c>
      <c r="F579" s="28">
        <f>G579+H579+I579</f>
        <v>0</v>
      </c>
      <c r="G579" s="28">
        <f t="shared" si="581"/>
        <v>0</v>
      </c>
      <c r="H579" s="28">
        <f t="shared" si="581"/>
        <v>0</v>
      </c>
      <c r="I579" s="28">
        <f t="shared" si="581"/>
        <v>0</v>
      </c>
      <c r="J579" s="28">
        <f>K579+L579+M579</f>
        <v>0</v>
      </c>
      <c r="K579" s="18"/>
      <c r="L579" s="18"/>
      <c r="M579" s="20"/>
      <c r="N579" s="28">
        <f>O579+P579+Q579</f>
        <v>0</v>
      </c>
      <c r="O579" s="18"/>
      <c r="P579" s="18"/>
      <c r="Q579" s="20"/>
      <c r="R579" s="28">
        <f>S579+T579+U579</f>
        <v>0</v>
      </c>
      <c r="S579" s="18"/>
      <c r="T579" s="18"/>
      <c r="U579" s="20"/>
      <c r="V579" s="28">
        <f>W579+X579+Y579</f>
        <v>0</v>
      </c>
      <c r="W579" s="18"/>
      <c r="X579" s="18"/>
      <c r="Y579" s="20"/>
    </row>
    <row r="580" spans="1:25" s="7" customFormat="1" ht="53.45" hidden="1" customHeight="1" x14ac:dyDescent="0.2">
      <c r="A580" s="15"/>
      <c r="B580" s="15"/>
      <c r="C580" s="15"/>
      <c r="D580" s="15">
        <v>6605</v>
      </c>
      <c r="E580" s="17" t="s">
        <v>141</v>
      </c>
      <c r="F580" s="28">
        <f>G580+H580+I580</f>
        <v>0</v>
      </c>
      <c r="G580" s="28">
        <f t="shared" si="581"/>
        <v>0</v>
      </c>
      <c r="H580" s="28">
        <f t="shared" si="581"/>
        <v>0</v>
      </c>
      <c r="I580" s="28">
        <f t="shared" si="581"/>
        <v>0</v>
      </c>
      <c r="J580" s="28">
        <f>K580+L580+M580</f>
        <v>0</v>
      </c>
      <c r="K580" s="18"/>
      <c r="L580" s="18"/>
      <c r="M580" s="20"/>
      <c r="N580" s="28">
        <f>O580+P580+Q580</f>
        <v>0</v>
      </c>
      <c r="O580" s="18"/>
      <c r="P580" s="18"/>
      <c r="Q580" s="20"/>
      <c r="R580" s="28">
        <f>S580+T580+U580</f>
        <v>0</v>
      </c>
      <c r="S580" s="18"/>
      <c r="T580" s="18"/>
      <c r="U580" s="20"/>
      <c r="V580" s="28">
        <f>W580+X580+Y580</f>
        <v>0</v>
      </c>
      <c r="W580" s="18"/>
      <c r="X580" s="18"/>
      <c r="Y580" s="20"/>
    </row>
    <row r="581" spans="1:25" s="7" customFormat="1" ht="20.25" hidden="1" customHeight="1" x14ac:dyDescent="0.2">
      <c r="A581" s="15"/>
      <c r="B581" s="15"/>
      <c r="C581" s="15"/>
      <c r="D581" s="15">
        <v>6606</v>
      </c>
      <c r="E581" s="17" t="s">
        <v>142</v>
      </c>
      <c r="F581" s="28">
        <f>G581+H581+I581</f>
        <v>0</v>
      </c>
      <c r="G581" s="28">
        <f t="shared" si="581"/>
        <v>0</v>
      </c>
      <c r="H581" s="28">
        <f t="shared" si="581"/>
        <v>0</v>
      </c>
      <c r="I581" s="28">
        <f t="shared" si="581"/>
        <v>0</v>
      </c>
      <c r="J581" s="28">
        <f>K581+L581+M581</f>
        <v>0</v>
      </c>
      <c r="K581" s="18"/>
      <c r="L581" s="18"/>
      <c r="M581" s="20"/>
      <c r="N581" s="28">
        <f>O581+P581+Q581</f>
        <v>0</v>
      </c>
      <c r="O581" s="18"/>
      <c r="P581" s="18"/>
      <c r="Q581" s="20"/>
      <c r="R581" s="28">
        <f>S581+T581+U581</f>
        <v>0</v>
      </c>
      <c r="S581" s="18"/>
      <c r="T581" s="18"/>
      <c r="U581" s="20"/>
      <c r="V581" s="28">
        <f>W581+X581+Y581</f>
        <v>0</v>
      </c>
      <c r="W581" s="18"/>
      <c r="X581" s="18"/>
      <c r="Y581" s="20"/>
    </row>
    <row r="582" spans="1:25" s="142" customFormat="1" ht="20.25" hidden="1" customHeight="1" x14ac:dyDescent="0.2">
      <c r="A582" s="36"/>
      <c r="B582" s="36"/>
      <c r="C582" s="36">
        <v>6650</v>
      </c>
      <c r="D582" s="36"/>
      <c r="E582" s="37" t="s">
        <v>79</v>
      </c>
      <c r="F582" s="38">
        <f t="shared" ref="F582:Q582" si="582">SUM(F583:F585)</f>
        <v>0</v>
      </c>
      <c r="G582" s="38">
        <f t="shared" si="582"/>
        <v>0</v>
      </c>
      <c r="H582" s="38">
        <f t="shared" si="582"/>
        <v>0</v>
      </c>
      <c r="I582" s="38">
        <f t="shared" si="582"/>
        <v>0</v>
      </c>
      <c r="J582" s="38">
        <f t="shared" si="582"/>
        <v>0</v>
      </c>
      <c r="K582" s="38">
        <f t="shared" si="582"/>
        <v>0</v>
      </c>
      <c r="L582" s="38">
        <f t="shared" si="582"/>
        <v>0</v>
      </c>
      <c r="M582" s="38">
        <f t="shared" si="582"/>
        <v>0</v>
      </c>
      <c r="N582" s="27">
        <f t="shared" si="582"/>
        <v>0</v>
      </c>
      <c r="O582" s="38">
        <f t="shared" si="582"/>
        <v>0</v>
      </c>
      <c r="P582" s="38">
        <f t="shared" si="582"/>
        <v>0</v>
      </c>
      <c r="Q582" s="38">
        <f t="shared" si="582"/>
        <v>0</v>
      </c>
      <c r="R582" s="27">
        <f t="shared" ref="R582:U582" si="583">SUM(R583:R585)</f>
        <v>0</v>
      </c>
      <c r="S582" s="38">
        <f t="shared" si="583"/>
        <v>0</v>
      </c>
      <c r="T582" s="38">
        <f t="shared" si="583"/>
        <v>0</v>
      </c>
      <c r="U582" s="38">
        <f t="shared" si="583"/>
        <v>0</v>
      </c>
      <c r="V582" s="27">
        <f t="shared" ref="V582:Y582" si="584">SUM(V583:V585)</f>
        <v>0</v>
      </c>
      <c r="W582" s="38">
        <f t="shared" si="584"/>
        <v>0</v>
      </c>
      <c r="X582" s="38">
        <f t="shared" si="584"/>
        <v>0</v>
      </c>
      <c r="Y582" s="38">
        <f t="shared" si="584"/>
        <v>0</v>
      </c>
    </row>
    <row r="583" spans="1:25" s="7" customFormat="1" ht="20.25" hidden="1" customHeight="1" x14ac:dyDescent="0.2">
      <c r="A583" s="15"/>
      <c r="B583" s="15"/>
      <c r="C583" s="15"/>
      <c r="D583" s="15">
        <v>6657</v>
      </c>
      <c r="E583" s="17" t="s">
        <v>98</v>
      </c>
      <c r="F583" s="28">
        <f>G583+H583+I583</f>
        <v>0</v>
      </c>
      <c r="G583" s="28">
        <f t="shared" ref="G583:I585" si="585">K583+O583+S583+W583</f>
        <v>0</v>
      </c>
      <c r="H583" s="28">
        <f t="shared" si="585"/>
        <v>0</v>
      </c>
      <c r="I583" s="28">
        <f t="shared" si="585"/>
        <v>0</v>
      </c>
      <c r="J583" s="28">
        <f>K583+L583+M583</f>
        <v>0</v>
      </c>
      <c r="K583" s="18"/>
      <c r="L583" s="18"/>
      <c r="M583" s="20"/>
      <c r="N583" s="28">
        <f>O583+P583+Q583</f>
        <v>0</v>
      </c>
      <c r="O583" s="18"/>
      <c r="P583" s="18"/>
      <c r="Q583" s="20"/>
      <c r="R583" s="28">
        <f>S583+T583+U583</f>
        <v>0</v>
      </c>
      <c r="S583" s="18"/>
      <c r="T583" s="18"/>
      <c r="U583" s="20"/>
      <c r="V583" s="28">
        <f>W583+X583+Y583</f>
        <v>0</v>
      </c>
      <c r="W583" s="18"/>
      <c r="X583" s="18"/>
      <c r="Y583" s="20"/>
    </row>
    <row r="584" spans="1:25" s="7" customFormat="1" ht="20.25" hidden="1" customHeight="1" x14ac:dyDescent="0.2">
      <c r="A584" s="15"/>
      <c r="B584" s="15"/>
      <c r="C584" s="15"/>
      <c r="D584" s="15">
        <v>6658</v>
      </c>
      <c r="E584" s="17" t="s">
        <v>99</v>
      </c>
      <c r="F584" s="28">
        <f>G584+H584+I584</f>
        <v>0</v>
      </c>
      <c r="G584" s="28">
        <f t="shared" si="585"/>
        <v>0</v>
      </c>
      <c r="H584" s="28">
        <f t="shared" si="585"/>
        <v>0</v>
      </c>
      <c r="I584" s="28">
        <f t="shared" si="585"/>
        <v>0</v>
      </c>
      <c r="J584" s="28">
        <f>K584+L584+M584</f>
        <v>0</v>
      </c>
      <c r="K584" s="18"/>
      <c r="L584" s="18"/>
      <c r="M584" s="20"/>
      <c r="N584" s="28">
        <f>O584+P584+Q584</f>
        <v>0</v>
      </c>
      <c r="O584" s="18"/>
      <c r="P584" s="18"/>
      <c r="Q584" s="20"/>
      <c r="R584" s="28">
        <f>S584+T584+U584</f>
        <v>0</v>
      </c>
      <c r="S584" s="18"/>
      <c r="T584" s="18"/>
      <c r="U584" s="20"/>
      <c r="V584" s="28">
        <f>W584+X584+Y584</f>
        <v>0</v>
      </c>
      <c r="W584" s="18"/>
      <c r="X584" s="18"/>
      <c r="Y584" s="20"/>
    </row>
    <row r="585" spans="1:25" s="7" customFormat="1" ht="20.25" hidden="1" customHeight="1" x14ac:dyDescent="0.2">
      <c r="A585" s="15"/>
      <c r="B585" s="15"/>
      <c r="C585" s="15"/>
      <c r="D585" s="15">
        <v>6699</v>
      </c>
      <c r="E585" s="17" t="s">
        <v>100</v>
      </c>
      <c r="F585" s="28">
        <f>G585+H585+I585</f>
        <v>0</v>
      </c>
      <c r="G585" s="28">
        <f t="shared" si="585"/>
        <v>0</v>
      </c>
      <c r="H585" s="28">
        <f t="shared" si="585"/>
        <v>0</v>
      </c>
      <c r="I585" s="28">
        <f t="shared" si="585"/>
        <v>0</v>
      </c>
      <c r="J585" s="28">
        <f>K585+L585+M585</f>
        <v>0</v>
      </c>
      <c r="K585" s="18"/>
      <c r="L585" s="18"/>
      <c r="M585" s="20"/>
      <c r="N585" s="28">
        <f>O585+P585+Q585</f>
        <v>0</v>
      </c>
      <c r="O585" s="18"/>
      <c r="P585" s="18"/>
      <c r="Q585" s="20"/>
      <c r="R585" s="28">
        <f>S585+T585+U585</f>
        <v>0</v>
      </c>
      <c r="S585" s="18"/>
      <c r="T585" s="18"/>
      <c r="U585" s="20"/>
      <c r="V585" s="28">
        <f>W585+X585+Y585</f>
        <v>0</v>
      </c>
      <c r="W585" s="18"/>
      <c r="X585" s="18"/>
      <c r="Y585" s="20"/>
    </row>
    <row r="586" spans="1:25" s="145" customFormat="1" ht="20.25" customHeight="1" x14ac:dyDescent="0.2">
      <c r="A586" s="12"/>
      <c r="B586" s="12"/>
      <c r="C586" s="12">
        <v>6700</v>
      </c>
      <c r="D586" s="12"/>
      <c r="E586" s="13" t="s">
        <v>45</v>
      </c>
      <c r="F586" s="14">
        <f t="shared" ref="F586:Q586" si="586">SUM(F587:F590)</f>
        <v>100000</v>
      </c>
      <c r="G586" s="14">
        <f t="shared" si="586"/>
        <v>100000</v>
      </c>
      <c r="H586" s="14">
        <f t="shared" si="586"/>
        <v>0</v>
      </c>
      <c r="I586" s="14">
        <f t="shared" si="586"/>
        <v>0</v>
      </c>
      <c r="J586" s="14">
        <f t="shared" si="586"/>
        <v>100000</v>
      </c>
      <c r="K586" s="14">
        <f t="shared" si="586"/>
        <v>100000</v>
      </c>
      <c r="L586" s="14">
        <f t="shared" si="586"/>
        <v>0</v>
      </c>
      <c r="M586" s="14">
        <f t="shared" si="586"/>
        <v>0</v>
      </c>
      <c r="N586" s="14">
        <f t="shared" si="586"/>
        <v>0</v>
      </c>
      <c r="O586" s="14">
        <f t="shared" si="586"/>
        <v>0</v>
      </c>
      <c r="P586" s="14">
        <f t="shared" si="586"/>
        <v>0</v>
      </c>
      <c r="Q586" s="14">
        <f t="shared" si="586"/>
        <v>0</v>
      </c>
      <c r="R586" s="14">
        <f t="shared" ref="R586:U586" si="587">SUM(R587:R590)</f>
        <v>0</v>
      </c>
      <c r="S586" s="14">
        <f t="shared" si="587"/>
        <v>0</v>
      </c>
      <c r="T586" s="14">
        <f t="shared" si="587"/>
        <v>0</v>
      </c>
      <c r="U586" s="14">
        <f t="shared" si="587"/>
        <v>0</v>
      </c>
      <c r="V586" s="14">
        <f t="shared" ref="V586:Y586" si="588">SUM(V587:V590)</f>
        <v>0</v>
      </c>
      <c r="W586" s="14">
        <f t="shared" si="588"/>
        <v>0</v>
      </c>
      <c r="X586" s="14">
        <f t="shared" si="588"/>
        <v>0</v>
      </c>
      <c r="Y586" s="14">
        <f t="shared" si="588"/>
        <v>0</v>
      </c>
    </row>
    <row r="587" spans="1:25" s="7" customFormat="1" ht="20.25" hidden="1" customHeight="1" x14ac:dyDescent="0.2">
      <c r="A587" s="15"/>
      <c r="B587" s="15"/>
      <c r="C587" s="15"/>
      <c r="D587" s="15">
        <v>6701</v>
      </c>
      <c r="E587" s="17" t="s">
        <v>102</v>
      </c>
      <c r="F587" s="28">
        <f>G587+H587+I587</f>
        <v>0</v>
      </c>
      <c r="G587" s="28">
        <f t="shared" ref="G587:I590" si="589">K587+O587+S587+W587</f>
        <v>0</v>
      </c>
      <c r="H587" s="28">
        <f t="shared" si="589"/>
        <v>0</v>
      </c>
      <c r="I587" s="28">
        <f t="shared" si="589"/>
        <v>0</v>
      </c>
      <c r="J587" s="28">
        <f>K587+L587+M587</f>
        <v>0</v>
      </c>
      <c r="K587" s="18"/>
      <c r="L587" s="18"/>
      <c r="M587" s="20"/>
      <c r="N587" s="28">
        <f>O587+P587+Q587</f>
        <v>0</v>
      </c>
      <c r="O587" s="18"/>
      <c r="P587" s="18"/>
      <c r="Q587" s="20"/>
      <c r="R587" s="28">
        <f>S587+T587+U587</f>
        <v>0</v>
      </c>
      <c r="S587" s="18"/>
      <c r="T587" s="18"/>
      <c r="U587" s="20"/>
      <c r="V587" s="28">
        <f>W587+X587+Y587</f>
        <v>0</v>
      </c>
      <c r="W587" s="18"/>
      <c r="X587" s="18"/>
      <c r="Y587" s="20"/>
    </row>
    <row r="588" spans="1:25" s="7" customFormat="1" ht="20.25" customHeight="1" x14ac:dyDescent="0.2">
      <c r="A588" s="15"/>
      <c r="B588" s="15"/>
      <c r="C588" s="15"/>
      <c r="D588" s="15">
        <v>6702</v>
      </c>
      <c r="E588" s="17" t="s">
        <v>46</v>
      </c>
      <c r="F588" s="18">
        <f>G588+H588+I588</f>
        <v>100000</v>
      </c>
      <c r="G588" s="18">
        <f t="shared" si="589"/>
        <v>100000</v>
      </c>
      <c r="H588" s="18">
        <f t="shared" si="589"/>
        <v>0</v>
      </c>
      <c r="I588" s="18">
        <f t="shared" si="589"/>
        <v>0</v>
      </c>
      <c r="J588" s="18">
        <f>K588+L588+M588</f>
        <v>100000</v>
      </c>
      <c r="K588" s="18">
        <v>100000</v>
      </c>
      <c r="L588" s="18"/>
      <c r="M588" s="20"/>
      <c r="N588" s="18">
        <f>O588+P588+Q588</f>
        <v>0</v>
      </c>
      <c r="O588" s="18"/>
      <c r="P588" s="18"/>
      <c r="Q588" s="20"/>
      <c r="R588" s="18">
        <f>S588+T588+U588</f>
        <v>0</v>
      </c>
      <c r="S588" s="18"/>
      <c r="T588" s="18"/>
      <c r="U588" s="20"/>
      <c r="V588" s="18">
        <f>W588+X588+Y588</f>
        <v>0</v>
      </c>
      <c r="W588" s="18"/>
      <c r="X588" s="18"/>
      <c r="Y588" s="20"/>
    </row>
    <row r="589" spans="1:25" s="7" customFormat="1" ht="20.25" hidden="1" customHeight="1" x14ac:dyDescent="0.2">
      <c r="A589" s="15"/>
      <c r="B589" s="15"/>
      <c r="C589" s="15"/>
      <c r="D589" s="15">
        <v>6703</v>
      </c>
      <c r="E589" s="17" t="s">
        <v>103</v>
      </c>
      <c r="F589" s="28">
        <f>G589+H589+I589</f>
        <v>0</v>
      </c>
      <c r="G589" s="28">
        <f t="shared" si="589"/>
        <v>0</v>
      </c>
      <c r="H589" s="28">
        <f t="shared" si="589"/>
        <v>0</v>
      </c>
      <c r="I589" s="28">
        <f t="shared" si="589"/>
        <v>0</v>
      </c>
      <c r="J589" s="28">
        <f>K589+L589+M589</f>
        <v>0</v>
      </c>
      <c r="K589" s="18"/>
      <c r="L589" s="18"/>
      <c r="M589" s="20"/>
      <c r="N589" s="28">
        <f>O589+P589+Q589</f>
        <v>0</v>
      </c>
      <c r="O589" s="18"/>
      <c r="P589" s="18"/>
      <c r="Q589" s="20"/>
      <c r="R589" s="28">
        <f>S589+T589+U589</f>
        <v>0</v>
      </c>
      <c r="S589" s="18"/>
      <c r="T589" s="18"/>
      <c r="U589" s="20"/>
      <c r="V589" s="28">
        <f>W589+X589+Y589</f>
        <v>0</v>
      </c>
      <c r="W589" s="18"/>
      <c r="X589" s="18"/>
      <c r="Y589" s="20"/>
    </row>
    <row r="590" spans="1:25" s="7" customFormat="1" ht="20.25" hidden="1" customHeight="1" x14ac:dyDescent="0.2">
      <c r="A590" s="15"/>
      <c r="B590" s="15"/>
      <c r="C590" s="15"/>
      <c r="D590" s="15">
        <v>6704</v>
      </c>
      <c r="E590" s="17" t="s">
        <v>47</v>
      </c>
      <c r="F590" s="28">
        <f>G590+H590+I590</f>
        <v>0</v>
      </c>
      <c r="G590" s="28">
        <f t="shared" si="589"/>
        <v>0</v>
      </c>
      <c r="H590" s="28">
        <f t="shared" si="589"/>
        <v>0</v>
      </c>
      <c r="I590" s="28">
        <f t="shared" si="589"/>
        <v>0</v>
      </c>
      <c r="J590" s="28">
        <f>K590+L590+M590</f>
        <v>0</v>
      </c>
      <c r="K590" s="18"/>
      <c r="L590" s="18"/>
      <c r="M590" s="20"/>
      <c r="N590" s="28">
        <f>O590+P590+Q590</f>
        <v>0</v>
      </c>
      <c r="O590" s="18"/>
      <c r="P590" s="18"/>
      <c r="Q590" s="20"/>
      <c r="R590" s="28">
        <f>S590+T590+U590</f>
        <v>0</v>
      </c>
      <c r="S590" s="18"/>
      <c r="T590" s="18"/>
      <c r="U590" s="20"/>
      <c r="V590" s="28">
        <f>W590+X590+Y590</f>
        <v>0</v>
      </c>
      <c r="W590" s="18"/>
      <c r="X590" s="18"/>
      <c r="Y590" s="20"/>
    </row>
    <row r="591" spans="1:25" s="142" customFormat="1" ht="24" hidden="1" customHeight="1" x14ac:dyDescent="0.2">
      <c r="A591" s="36"/>
      <c r="B591" s="36"/>
      <c r="C591" s="36">
        <v>6750</v>
      </c>
      <c r="D591" s="36"/>
      <c r="E591" s="37" t="s">
        <v>48</v>
      </c>
      <c r="F591" s="38">
        <f t="shared" ref="F591:Y591" si="590">SUM(F592:F593)</f>
        <v>0</v>
      </c>
      <c r="G591" s="38">
        <f t="shared" si="590"/>
        <v>0</v>
      </c>
      <c r="H591" s="38">
        <f t="shared" si="590"/>
        <v>0</v>
      </c>
      <c r="I591" s="38">
        <f t="shared" si="590"/>
        <v>0</v>
      </c>
      <c r="J591" s="38">
        <f t="shared" si="590"/>
        <v>0</v>
      </c>
      <c r="K591" s="38">
        <f t="shared" si="590"/>
        <v>0</v>
      </c>
      <c r="L591" s="38">
        <f t="shared" si="590"/>
        <v>0</v>
      </c>
      <c r="M591" s="38">
        <f t="shared" si="590"/>
        <v>0</v>
      </c>
      <c r="N591" s="27">
        <f t="shared" si="590"/>
        <v>0</v>
      </c>
      <c r="O591" s="38">
        <f t="shared" si="590"/>
        <v>0</v>
      </c>
      <c r="P591" s="38">
        <f t="shared" si="590"/>
        <v>0</v>
      </c>
      <c r="Q591" s="38">
        <f t="shared" si="590"/>
        <v>0</v>
      </c>
      <c r="R591" s="27">
        <f t="shared" si="590"/>
        <v>0</v>
      </c>
      <c r="S591" s="38">
        <f t="shared" si="590"/>
        <v>0</v>
      </c>
      <c r="T591" s="38">
        <f t="shared" si="590"/>
        <v>0</v>
      </c>
      <c r="U591" s="38">
        <f t="shared" si="590"/>
        <v>0</v>
      </c>
      <c r="V591" s="27">
        <f t="shared" si="590"/>
        <v>0</v>
      </c>
      <c r="W591" s="38">
        <f t="shared" si="590"/>
        <v>0</v>
      </c>
      <c r="X591" s="38">
        <f t="shared" si="590"/>
        <v>0</v>
      </c>
      <c r="Y591" s="38">
        <f t="shared" si="590"/>
        <v>0</v>
      </c>
    </row>
    <row r="592" spans="1:25" s="7" customFormat="1" ht="20.100000000000001" hidden="1" customHeight="1" x14ac:dyDescent="0.2">
      <c r="A592" s="15"/>
      <c r="B592" s="15"/>
      <c r="C592" s="15"/>
      <c r="D592" s="15">
        <v>6751</v>
      </c>
      <c r="E592" s="17" t="s">
        <v>49</v>
      </c>
      <c r="F592" s="28">
        <f>G592+H592+I592</f>
        <v>0</v>
      </c>
      <c r="G592" s="28">
        <f t="shared" ref="G592:I593" si="591">K592+O592+S592+W592</f>
        <v>0</v>
      </c>
      <c r="H592" s="28">
        <f t="shared" si="591"/>
        <v>0</v>
      </c>
      <c r="I592" s="28">
        <f t="shared" si="591"/>
        <v>0</v>
      </c>
      <c r="J592" s="28">
        <f>K592+L592+M592</f>
        <v>0</v>
      </c>
      <c r="K592" s="18"/>
      <c r="L592" s="18"/>
      <c r="M592" s="20"/>
      <c r="N592" s="28">
        <f>O592+P592+Q592</f>
        <v>0</v>
      </c>
      <c r="O592" s="18"/>
      <c r="P592" s="18"/>
      <c r="Q592" s="21"/>
      <c r="R592" s="28">
        <f>S592+T592+U592</f>
        <v>0</v>
      </c>
      <c r="S592" s="18"/>
      <c r="T592" s="18"/>
      <c r="U592" s="20"/>
      <c r="V592" s="28">
        <f>W592+X592+Y592</f>
        <v>0</v>
      </c>
      <c r="W592" s="18"/>
      <c r="X592" s="18"/>
      <c r="Y592" s="21"/>
    </row>
    <row r="593" spans="1:25" s="7" customFormat="1" ht="20.100000000000001" hidden="1" customHeight="1" x14ac:dyDescent="0.2">
      <c r="A593" s="15"/>
      <c r="B593" s="15"/>
      <c r="C593" s="15"/>
      <c r="D593" s="15" t="s">
        <v>108</v>
      </c>
      <c r="E593" s="17" t="s">
        <v>81</v>
      </c>
      <c r="F593" s="28">
        <f>G593+H593+I593</f>
        <v>0</v>
      </c>
      <c r="G593" s="28">
        <f t="shared" si="591"/>
        <v>0</v>
      </c>
      <c r="H593" s="28">
        <f t="shared" si="591"/>
        <v>0</v>
      </c>
      <c r="I593" s="28">
        <f t="shared" si="591"/>
        <v>0</v>
      </c>
      <c r="J593" s="28">
        <f>K593+L593+M593</f>
        <v>0</v>
      </c>
      <c r="K593" s="18"/>
      <c r="L593" s="18"/>
      <c r="M593" s="20"/>
      <c r="N593" s="28">
        <f>O593+P593+Q593</f>
        <v>0</v>
      </c>
      <c r="O593" s="18"/>
      <c r="P593" s="18"/>
      <c r="Q593" s="21"/>
      <c r="R593" s="28">
        <f>S593+T593+U593</f>
        <v>0</v>
      </c>
      <c r="S593" s="18"/>
      <c r="T593" s="18"/>
      <c r="U593" s="20"/>
      <c r="V593" s="28">
        <f>W593+X593+Y593</f>
        <v>0</v>
      </c>
      <c r="W593" s="18"/>
      <c r="X593" s="18"/>
      <c r="Y593" s="21"/>
    </row>
    <row r="594" spans="1:25" s="142" customFormat="1" ht="51" hidden="1" customHeight="1" x14ac:dyDescent="0.2">
      <c r="A594" s="36"/>
      <c r="B594" s="36"/>
      <c r="C594" s="36">
        <v>6900</v>
      </c>
      <c r="D594" s="36"/>
      <c r="E594" s="37" t="s">
        <v>51</v>
      </c>
      <c r="F594" s="38">
        <f t="shared" ref="F594:Y594" si="592">SUM(F595:F597)</f>
        <v>0</v>
      </c>
      <c r="G594" s="38">
        <f t="shared" si="592"/>
        <v>0</v>
      </c>
      <c r="H594" s="38">
        <f t="shared" si="592"/>
        <v>0</v>
      </c>
      <c r="I594" s="38">
        <f t="shared" si="592"/>
        <v>0</v>
      </c>
      <c r="J594" s="38">
        <f t="shared" si="592"/>
        <v>0</v>
      </c>
      <c r="K594" s="38">
        <f t="shared" si="592"/>
        <v>0</v>
      </c>
      <c r="L594" s="38">
        <f t="shared" si="592"/>
        <v>0</v>
      </c>
      <c r="M594" s="38">
        <f t="shared" si="592"/>
        <v>0</v>
      </c>
      <c r="N594" s="27">
        <f t="shared" si="592"/>
        <v>0</v>
      </c>
      <c r="O594" s="38">
        <f t="shared" si="592"/>
        <v>0</v>
      </c>
      <c r="P594" s="38">
        <f t="shared" si="592"/>
        <v>0</v>
      </c>
      <c r="Q594" s="38">
        <f t="shared" si="592"/>
        <v>0</v>
      </c>
      <c r="R594" s="27">
        <f t="shared" si="592"/>
        <v>0</v>
      </c>
      <c r="S594" s="38">
        <f t="shared" si="592"/>
        <v>0</v>
      </c>
      <c r="T594" s="38">
        <f t="shared" si="592"/>
        <v>0</v>
      </c>
      <c r="U594" s="38">
        <f t="shared" si="592"/>
        <v>0</v>
      </c>
      <c r="V594" s="27">
        <f t="shared" si="592"/>
        <v>0</v>
      </c>
      <c r="W594" s="38">
        <f t="shared" si="592"/>
        <v>0</v>
      </c>
      <c r="X594" s="38">
        <f t="shared" si="592"/>
        <v>0</v>
      </c>
      <c r="Y594" s="38">
        <f t="shared" si="592"/>
        <v>0</v>
      </c>
    </row>
    <row r="595" spans="1:25" s="7" customFormat="1" ht="20.100000000000001" hidden="1" customHeight="1" x14ac:dyDescent="0.2">
      <c r="A595" s="15"/>
      <c r="B595" s="15"/>
      <c r="C595" s="15"/>
      <c r="D595" s="15">
        <v>6912</v>
      </c>
      <c r="E595" s="17" t="s">
        <v>53</v>
      </c>
      <c r="F595" s="28">
        <f>G595+H595+I595</f>
        <v>0</v>
      </c>
      <c r="G595" s="28">
        <f t="shared" ref="G595:I597" si="593">K595+O595+S595+W595</f>
        <v>0</v>
      </c>
      <c r="H595" s="28">
        <f t="shared" si="593"/>
        <v>0</v>
      </c>
      <c r="I595" s="28">
        <f t="shared" si="593"/>
        <v>0</v>
      </c>
      <c r="J595" s="28">
        <f>K595+L595+M595</f>
        <v>0</v>
      </c>
      <c r="K595" s="18"/>
      <c r="L595" s="18"/>
      <c r="M595" s="20"/>
      <c r="N595" s="28">
        <f>O595+P595+Q595</f>
        <v>0</v>
      </c>
      <c r="O595" s="18"/>
      <c r="P595" s="18"/>
      <c r="Q595" s="20"/>
      <c r="R595" s="28">
        <f>S595+T595+U595</f>
        <v>0</v>
      </c>
      <c r="S595" s="18"/>
      <c r="T595" s="18"/>
      <c r="U595" s="20"/>
      <c r="V595" s="28">
        <f>W595+X595+Y595</f>
        <v>0</v>
      </c>
      <c r="W595" s="18"/>
      <c r="X595" s="18"/>
      <c r="Y595" s="20"/>
    </row>
    <row r="596" spans="1:25" s="7" customFormat="1" ht="20.100000000000001" hidden="1" customHeight="1" x14ac:dyDescent="0.2">
      <c r="A596" s="15"/>
      <c r="B596" s="15"/>
      <c r="C596" s="15"/>
      <c r="D596" s="15">
        <v>6913</v>
      </c>
      <c r="E596" s="17" t="s">
        <v>54</v>
      </c>
      <c r="F596" s="28">
        <f>G596+H596+I596</f>
        <v>0</v>
      </c>
      <c r="G596" s="28">
        <f t="shared" si="593"/>
        <v>0</v>
      </c>
      <c r="H596" s="28">
        <f t="shared" si="593"/>
        <v>0</v>
      </c>
      <c r="I596" s="28">
        <f t="shared" si="593"/>
        <v>0</v>
      </c>
      <c r="J596" s="28">
        <f>K596+L596+M596</f>
        <v>0</v>
      </c>
      <c r="K596" s="18"/>
      <c r="L596" s="18"/>
      <c r="M596" s="20"/>
      <c r="N596" s="28">
        <f>O596+P596+Q596</f>
        <v>0</v>
      </c>
      <c r="O596" s="18"/>
      <c r="P596" s="18"/>
      <c r="Q596" s="20"/>
      <c r="R596" s="28">
        <f>S596+T596+U596</f>
        <v>0</v>
      </c>
      <c r="S596" s="18"/>
      <c r="T596" s="18"/>
      <c r="U596" s="20"/>
      <c r="V596" s="28">
        <f>W596+X596+Y596</f>
        <v>0</v>
      </c>
      <c r="W596" s="18"/>
      <c r="X596" s="18"/>
      <c r="Y596" s="20"/>
    </row>
    <row r="597" spans="1:25" s="7" customFormat="1" ht="20.100000000000001" hidden="1" customHeight="1" x14ac:dyDescent="0.2">
      <c r="A597" s="15"/>
      <c r="B597" s="15"/>
      <c r="C597" s="15"/>
      <c r="D597" s="15">
        <v>6921</v>
      </c>
      <c r="E597" s="17" t="s">
        <v>55</v>
      </c>
      <c r="F597" s="28">
        <f>G597+H597+I597</f>
        <v>0</v>
      </c>
      <c r="G597" s="28">
        <f t="shared" si="593"/>
        <v>0</v>
      </c>
      <c r="H597" s="28">
        <f t="shared" si="593"/>
        <v>0</v>
      </c>
      <c r="I597" s="28">
        <f t="shared" si="593"/>
        <v>0</v>
      </c>
      <c r="J597" s="28">
        <f>K597+L597+M597</f>
        <v>0</v>
      </c>
      <c r="K597" s="18"/>
      <c r="L597" s="18"/>
      <c r="M597" s="20"/>
      <c r="N597" s="28">
        <f>O597+P597+Q597</f>
        <v>0</v>
      </c>
      <c r="O597" s="18"/>
      <c r="P597" s="18"/>
      <c r="Q597" s="20"/>
      <c r="R597" s="28">
        <f>S597+T597+U597</f>
        <v>0</v>
      </c>
      <c r="S597" s="18"/>
      <c r="T597" s="18"/>
      <c r="U597" s="20"/>
      <c r="V597" s="28">
        <f>W597+X597+Y597</f>
        <v>0</v>
      </c>
      <c r="W597" s="18"/>
      <c r="X597" s="18"/>
      <c r="Y597" s="20"/>
    </row>
    <row r="598" spans="1:25" s="142" customFormat="1" ht="34.5" hidden="1" customHeight="1" x14ac:dyDescent="0.2">
      <c r="A598" s="36"/>
      <c r="B598" s="36"/>
      <c r="C598" s="36">
        <v>6950</v>
      </c>
      <c r="D598" s="36"/>
      <c r="E598" s="37" t="s">
        <v>69</v>
      </c>
      <c r="F598" s="38">
        <f t="shared" ref="F598:Y598" si="594">SUM(F599:F600)</f>
        <v>0</v>
      </c>
      <c r="G598" s="38">
        <f t="shared" si="594"/>
        <v>0</v>
      </c>
      <c r="H598" s="38">
        <f t="shared" si="594"/>
        <v>0</v>
      </c>
      <c r="I598" s="38">
        <f t="shared" si="594"/>
        <v>0</v>
      </c>
      <c r="J598" s="38">
        <f t="shared" si="594"/>
        <v>0</v>
      </c>
      <c r="K598" s="38">
        <f t="shared" si="594"/>
        <v>0</v>
      </c>
      <c r="L598" s="38">
        <f t="shared" si="594"/>
        <v>0</v>
      </c>
      <c r="M598" s="38">
        <f t="shared" si="594"/>
        <v>0</v>
      </c>
      <c r="N598" s="27">
        <f t="shared" si="594"/>
        <v>0</v>
      </c>
      <c r="O598" s="38">
        <f t="shared" si="594"/>
        <v>0</v>
      </c>
      <c r="P598" s="38">
        <f t="shared" si="594"/>
        <v>0</v>
      </c>
      <c r="Q598" s="38">
        <f t="shared" si="594"/>
        <v>0</v>
      </c>
      <c r="R598" s="27">
        <f t="shared" si="594"/>
        <v>0</v>
      </c>
      <c r="S598" s="38">
        <f t="shared" si="594"/>
        <v>0</v>
      </c>
      <c r="T598" s="38">
        <f t="shared" si="594"/>
        <v>0</v>
      </c>
      <c r="U598" s="38">
        <f t="shared" si="594"/>
        <v>0</v>
      </c>
      <c r="V598" s="27">
        <f t="shared" si="594"/>
        <v>0</v>
      </c>
      <c r="W598" s="38">
        <f t="shared" si="594"/>
        <v>0</v>
      </c>
      <c r="X598" s="38">
        <f t="shared" si="594"/>
        <v>0</v>
      </c>
      <c r="Y598" s="38">
        <f t="shared" si="594"/>
        <v>0</v>
      </c>
    </row>
    <row r="599" spans="1:25" s="7" customFormat="1" ht="23.25" hidden="1" customHeight="1" x14ac:dyDescent="0.2">
      <c r="A599" s="15"/>
      <c r="B599" s="15"/>
      <c r="C599" s="15"/>
      <c r="D599" s="15">
        <v>6954</v>
      </c>
      <c r="E599" s="17" t="s">
        <v>155</v>
      </c>
      <c r="F599" s="28">
        <f>G599+H599+I599</f>
        <v>0</v>
      </c>
      <c r="G599" s="28">
        <f t="shared" ref="G599:I600" si="595">K599+O599+S599+W599</f>
        <v>0</v>
      </c>
      <c r="H599" s="28">
        <f t="shared" si="595"/>
        <v>0</v>
      </c>
      <c r="I599" s="28">
        <f t="shared" si="595"/>
        <v>0</v>
      </c>
      <c r="J599" s="28">
        <f>K599+L599+M599</f>
        <v>0</v>
      </c>
      <c r="K599" s="18"/>
      <c r="L599" s="18"/>
      <c r="M599" s="20"/>
      <c r="N599" s="28">
        <f>O599+P599+Q599</f>
        <v>0</v>
      </c>
      <c r="O599" s="18"/>
      <c r="P599" s="18"/>
      <c r="Q599" s="20"/>
      <c r="R599" s="28">
        <f>S599+T599+U599</f>
        <v>0</v>
      </c>
      <c r="S599" s="18"/>
      <c r="T599" s="18"/>
      <c r="U599" s="20"/>
      <c r="V599" s="28">
        <f>W599+X599+Y599</f>
        <v>0</v>
      </c>
      <c r="W599" s="18"/>
      <c r="X599" s="18"/>
      <c r="Y599" s="20"/>
    </row>
    <row r="600" spans="1:25" s="7" customFormat="1" ht="23.25" hidden="1" customHeight="1" x14ac:dyDescent="0.2">
      <c r="A600" s="15"/>
      <c r="B600" s="15"/>
      <c r="C600" s="15"/>
      <c r="D600" s="15">
        <v>6956</v>
      </c>
      <c r="E600" s="17" t="s">
        <v>53</v>
      </c>
      <c r="F600" s="28">
        <f>G600+H600+I600</f>
        <v>0</v>
      </c>
      <c r="G600" s="28">
        <f t="shared" si="595"/>
        <v>0</v>
      </c>
      <c r="H600" s="28">
        <f t="shared" si="595"/>
        <v>0</v>
      </c>
      <c r="I600" s="28">
        <f t="shared" si="595"/>
        <v>0</v>
      </c>
      <c r="J600" s="28">
        <f>K600+L600+M600</f>
        <v>0</v>
      </c>
      <c r="K600" s="18"/>
      <c r="L600" s="18"/>
      <c r="M600" s="20"/>
      <c r="N600" s="28">
        <f>O600+P600+Q600</f>
        <v>0</v>
      </c>
      <c r="O600" s="18"/>
      <c r="P600" s="18"/>
      <c r="Q600" s="20"/>
      <c r="R600" s="28">
        <f>S600+T600+U600</f>
        <v>0</v>
      </c>
      <c r="S600" s="18"/>
      <c r="T600" s="18"/>
      <c r="U600" s="20"/>
      <c r="V600" s="28">
        <f>W600+X600+Y600</f>
        <v>0</v>
      </c>
      <c r="W600" s="18"/>
      <c r="X600" s="18"/>
      <c r="Y600" s="20"/>
    </row>
    <row r="601" spans="1:25" s="145" customFormat="1" ht="25.5" customHeight="1" x14ac:dyDescent="0.2">
      <c r="A601" s="12"/>
      <c r="B601" s="12"/>
      <c r="C601" s="12">
        <v>7000</v>
      </c>
      <c r="D601" s="12"/>
      <c r="E601" s="13" t="s">
        <v>56</v>
      </c>
      <c r="F601" s="14">
        <f t="shared" ref="F601:P601" si="596">SUM(F602:F604)</f>
        <v>49090000</v>
      </c>
      <c r="G601" s="14">
        <f t="shared" si="596"/>
        <v>49090000</v>
      </c>
      <c r="H601" s="14">
        <f t="shared" si="596"/>
        <v>0</v>
      </c>
      <c r="I601" s="14">
        <f t="shared" si="596"/>
        <v>0</v>
      </c>
      <c r="J601" s="14">
        <f t="shared" si="596"/>
        <v>0</v>
      </c>
      <c r="K601" s="14">
        <f t="shared" si="596"/>
        <v>0</v>
      </c>
      <c r="L601" s="14">
        <f t="shared" si="596"/>
        <v>0</v>
      </c>
      <c r="M601" s="14">
        <f t="shared" si="596"/>
        <v>0</v>
      </c>
      <c r="N601" s="14">
        <f t="shared" si="596"/>
        <v>0</v>
      </c>
      <c r="O601" s="14">
        <f t="shared" si="596"/>
        <v>0</v>
      </c>
      <c r="P601" s="14">
        <f t="shared" si="596"/>
        <v>0</v>
      </c>
      <c r="Q601" s="14">
        <f t="shared" ref="Q601:Y601" si="597">SUM(Q602:Q604)</f>
        <v>0</v>
      </c>
      <c r="R601" s="14">
        <f t="shared" si="597"/>
        <v>49090000</v>
      </c>
      <c r="S601" s="14">
        <f t="shared" si="597"/>
        <v>49090000</v>
      </c>
      <c r="T601" s="14">
        <f t="shared" si="597"/>
        <v>0</v>
      </c>
      <c r="U601" s="14">
        <f t="shared" si="597"/>
        <v>0</v>
      </c>
      <c r="V601" s="14">
        <f t="shared" si="597"/>
        <v>0</v>
      </c>
      <c r="W601" s="14">
        <f t="shared" si="597"/>
        <v>0</v>
      </c>
      <c r="X601" s="14">
        <f t="shared" si="597"/>
        <v>0</v>
      </c>
      <c r="Y601" s="14">
        <f t="shared" si="597"/>
        <v>0</v>
      </c>
    </row>
    <row r="602" spans="1:25" s="7" customFormat="1" ht="25.5" hidden="1" customHeight="1" x14ac:dyDescent="0.2">
      <c r="A602" s="15"/>
      <c r="B602" s="15"/>
      <c r="C602" s="15"/>
      <c r="D602" s="15">
        <v>7001</v>
      </c>
      <c r="E602" s="17" t="s">
        <v>57</v>
      </c>
      <c r="F602" s="28">
        <f>G602+H602+I602</f>
        <v>0</v>
      </c>
      <c r="G602" s="28">
        <f t="shared" ref="G602:I604" si="598">K602+O602+S602+W602</f>
        <v>0</v>
      </c>
      <c r="H602" s="28">
        <f t="shared" si="598"/>
        <v>0</v>
      </c>
      <c r="I602" s="28">
        <f t="shared" si="598"/>
        <v>0</v>
      </c>
      <c r="J602" s="28">
        <f>K602+L602+M602</f>
        <v>0</v>
      </c>
      <c r="K602" s="18"/>
      <c r="L602" s="18"/>
      <c r="M602" s="20"/>
      <c r="N602" s="28">
        <f>O602+P602+Q602</f>
        <v>0</v>
      </c>
      <c r="O602" s="18"/>
      <c r="P602" s="18"/>
      <c r="Q602" s="20"/>
      <c r="R602" s="28">
        <f>S602+T602+U602</f>
        <v>0</v>
      </c>
      <c r="S602" s="18"/>
      <c r="T602" s="18"/>
      <c r="U602" s="20"/>
      <c r="V602" s="28">
        <f>W602+X602+Y602</f>
        <v>0</v>
      </c>
      <c r="W602" s="18"/>
      <c r="X602" s="18"/>
      <c r="Y602" s="20"/>
    </row>
    <row r="603" spans="1:25" s="7" customFormat="1" ht="25.5" hidden="1" customHeight="1" x14ac:dyDescent="0.2">
      <c r="A603" s="15"/>
      <c r="B603" s="15"/>
      <c r="C603" s="15"/>
      <c r="D603" s="15">
        <v>7012</v>
      </c>
      <c r="E603" s="17" t="s">
        <v>67</v>
      </c>
      <c r="F603" s="28">
        <f>G603+H603+I603</f>
        <v>0</v>
      </c>
      <c r="G603" s="28">
        <f t="shared" si="598"/>
        <v>0</v>
      </c>
      <c r="H603" s="28">
        <f t="shared" si="598"/>
        <v>0</v>
      </c>
      <c r="I603" s="28">
        <f t="shared" si="598"/>
        <v>0</v>
      </c>
      <c r="J603" s="28">
        <f>K603+L603+M603</f>
        <v>0</v>
      </c>
      <c r="K603" s="18"/>
      <c r="L603" s="18"/>
      <c r="M603" s="20"/>
      <c r="N603" s="28">
        <f>O603+P603+Q603</f>
        <v>0</v>
      </c>
      <c r="O603" s="18"/>
      <c r="P603" s="18"/>
      <c r="Q603" s="20"/>
      <c r="R603" s="28">
        <f>S603+T603+U603</f>
        <v>0</v>
      </c>
      <c r="S603" s="18"/>
      <c r="T603" s="18"/>
      <c r="U603" s="20"/>
      <c r="V603" s="28">
        <f>W603+X603+Y603</f>
        <v>0</v>
      </c>
      <c r="W603" s="18"/>
      <c r="X603" s="18"/>
      <c r="Y603" s="20"/>
    </row>
    <row r="604" spans="1:25" s="7" customFormat="1" ht="25.5" customHeight="1" x14ac:dyDescent="0.2">
      <c r="A604" s="15"/>
      <c r="B604" s="15"/>
      <c r="C604" s="15"/>
      <c r="D604" s="15">
        <v>7049</v>
      </c>
      <c r="E604" s="17" t="s">
        <v>25</v>
      </c>
      <c r="F604" s="18">
        <f>G604+H604+I604</f>
        <v>49090000</v>
      </c>
      <c r="G604" s="18">
        <f t="shared" si="598"/>
        <v>49090000</v>
      </c>
      <c r="H604" s="18">
        <f t="shared" si="598"/>
        <v>0</v>
      </c>
      <c r="I604" s="18">
        <f t="shared" si="598"/>
        <v>0</v>
      </c>
      <c r="J604" s="18">
        <f>K604+L604+M604</f>
        <v>0</v>
      </c>
      <c r="K604" s="18"/>
      <c r="L604" s="18"/>
      <c r="M604" s="20"/>
      <c r="N604" s="18">
        <f>O604+P604+Q604</f>
        <v>0</v>
      </c>
      <c r="O604" s="18"/>
      <c r="P604" s="18"/>
      <c r="Q604" s="20"/>
      <c r="R604" s="18">
        <f>S604+T604+U604</f>
        <v>49090000</v>
      </c>
      <c r="S604" s="18">
        <v>49090000</v>
      </c>
      <c r="T604" s="18"/>
      <c r="U604" s="20"/>
      <c r="V604" s="18">
        <f>W604+X604+Y604</f>
        <v>0</v>
      </c>
      <c r="W604" s="18"/>
      <c r="X604" s="18"/>
      <c r="Y604" s="20"/>
    </row>
    <row r="605" spans="1:25" s="142" customFormat="1" ht="25.5" hidden="1" customHeight="1" x14ac:dyDescent="0.2">
      <c r="A605" s="36"/>
      <c r="B605" s="36"/>
      <c r="C605" s="36">
        <v>7750</v>
      </c>
      <c r="D605" s="36"/>
      <c r="E605" s="37" t="s">
        <v>25</v>
      </c>
      <c r="F605" s="38">
        <f t="shared" ref="F605:Q605" si="599">SUM(F606:F607)</f>
        <v>0</v>
      </c>
      <c r="G605" s="38">
        <f t="shared" si="599"/>
        <v>0</v>
      </c>
      <c r="H605" s="38">
        <f t="shared" ref="H605:I605" si="600">SUM(H606:H607)</f>
        <v>0</v>
      </c>
      <c r="I605" s="38">
        <f t="shared" si="600"/>
        <v>0</v>
      </c>
      <c r="J605" s="38">
        <f t="shared" si="599"/>
        <v>0</v>
      </c>
      <c r="K605" s="38">
        <f t="shared" si="599"/>
        <v>0</v>
      </c>
      <c r="L605" s="38">
        <f t="shared" si="599"/>
        <v>0</v>
      </c>
      <c r="M605" s="38">
        <f t="shared" si="599"/>
        <v>0</v>
      </c>
      <c r="N605" s="27">
        <f t="shared" si="599"/>
        <v>0</v>
      </c>
      <c r="O605" s="38">
        <f t="shared" si="599"/>
        <v>0</v>
      </c>
      <c r="P605" s="38">
        <f t="shared" si="599"/>
        <v>0</v>
      </c>
      <c r="Q605" s="38">
        <f t="shared" si="599"/>
        <v>0</v>
      </c>
      <c r="R605" s="27">
        <f t="shared" ref="R605:Y605" si="601">SUM(R606:R607)</f>
        <v>0</v>
      </c>
      <c r="S605" s="38">
        <f t="shared" si="601"/>
        <v>0</v>
      </c>
      <c r="T605" s="38">
        <f t="shared" si="601"/>
        <v>0</v>
      </c>
      <c r="U605" s="38">
        <f t="shared" si="601"/>
        <v>0</v>
      </c>
      <c r="V605" s="27">
        <f t="shared" si="601"/>
        <v>0</v>
      </c>
      <c r="W605" s="38">
        <f t="shared" si="601"/>
        <v>0</v>
      </c>
      <c r="X605" s="38">
        <f t="shared" si="601"/>
        <v>0</v>
      </c>
      <c r="Y605" s="38">
        <f t="shared" si="601"/>
        <v>0</v>
      </c>
    </row>
    <row r="606" spans="1:25" s="7" customFormat="1" ht="25.5" hidden="1" customHeight="1" x14ac:dyDescent="0.2">
      <c r="A606" s="15"/>
      <c r="B606" s="15"/>
      <c r="C606" s="15"/>
      <c r="D606" s="15">
        <v>7756</v>
      </c>
      <c r="E606" s="17" t="s">
        <v>60</v>
      </c>
      <c r="F606" s="28">
        <f>G606+H606+I606</f>
        <v>0</v>
      </c>
      <c r="G606" s="28">
        <f t="shared" ref="G606:I607" si="602">K606+O606+S606+W606</f>
        <v>0</v>
      </c>
      <c r="H606" s="28">
        <f t="shared" si="602"/>
        <v>0</v>
      </c>
      <c r="I606" s="28">
        <f t="shared" si="602"/>
        <v>0</v>
      </c>
      <c r="J606" s="28">
        <f>K606+L606+M606</f>
        <v>0</v>
      </c>
      <c r="K606" s="18"/>
      <c r="L606" s="18"/>
      <c r="M606" s="20"/>
      <c r="N606" s="28">
        <f>O606+P606+Q606</f>
        <v>0</v>
      </c>
      <c r="O606" s="18"/>
      <c r="P606" s="18"/>
      <c r="Q606" s="21"/>
      <c r="R606" s="28">
        <f>S606+T606+U606</f>
        <v>0</v>
      </c>
      <c r="S606" s="18"/>
      <c r="T606" s="18"/>
      <c r="U606" s="20"/>
      <c r="V606" s="28">
        <f>W606+X606+Y606</f>
        <v>0</v>
      </c>
      <c r="W606" s="18"/>
      <c r="X606" s="18"/>
      <c r="Y606" s="21"/>
    </row>
    <row r="607" spans="1:25" s="7" customFormat="1" ht="25.5" hidden="1" customHeight="1" x14ac:dyDescent="0.2">
      <c r="A607" s="15"/>
      <c r="B607" s="15"/>
      <c r="C607" s="15"/>
      <c r="D607" s="15">
        <v>7799</v>
      </c>
      <c r="E607" s="17" t="s">
        <v>63</v>
      </c>
      <c r="F607" s="28">
        <f>G607+H607+I607</f>
        <v>0</v>
      </c>
      <c r="G607" s="28">
        <f t="shared" si="602"/>
        <v>0</v>
      </c>
      <c r="H607" s="28">
        <f t="shared" si="602"/>
        <v>0</v>
      </c>
      <c r="I607" s="28">
        <f t="shared" si="602"/>
        <v>0</v>
      </c>
      <c r="J607" s="28">
        <f>K607+L607+M607</f>
        <v>0</v>
      </c>
      <c r="K607" s="18"/>
      <c r="L607" s="18"/>
      <c r="M607" s="20"/>
      <c r="N607" s="28">
        <f>O607+P607+Q607</f>
        <v>0</v>
      </c>
      <c r="O607" s="18"/>
      <c r="P607" s="18"/>
      <c r="Q607" s="21"/>
      <c r="R607" s="28">
        <f>S607+T607+U607</f>
        <v>0</v>
      </c>
      <c r="S607" s="18"/>
      <c r="T607" s="18"/>
      <c r="U607" s="20"/>
      <c r="V607" s="28">
        <f>W607+X607+Y607</f>
        <v>0</v>
      </c>
      <c r="W607" s="18"/>
      <c r="X607" s="18"/>
      <c r="Y607" s="21"/>
    </row>
    <row r="608" spans="1:25" s="142" customFormat="1" ht="25.5" hidden="1" customHeight="1" x14ac:dyDescent="0.2">
      <c r="A608" s="36"/>
      <c r="B608" s="36"/>
      <c r="C608" s="36">
        <v>8000</v>
      </c>
      <c r="D608" s="36"/>
      <c r="E608" s="37" t="s">
        <v>84</v>
      </c>
      <c r="F608" s="38">
        <f t="shared" ref="F608:Y608" si="603">SUM(F609:F610)</f>
        <v>0</v>
      </c>
      <c r="G608" s="38">
        <f t="shared" si="603"/>
        <v>0</v>
      </c>
      <c r="H608" s="38">
        <f t="shared" si="603"/>
        <v>0</v>
      </c>
      <c r="I608" s="38">
        <f t="shared" si="603"/>
        <v>0</v>
      </c>
      <c r="J608" s="38">
        <f t="shared" si="603"/>
        <v>0</v>
      </c>
      <c r="K608" s="38">
        <f t="shared" si="603"/>
        <v>0</v>
      </c>
      <c r="L608" s="38">
        <f t="shared" si="603"/>
        <v>0</v>
      </c>
      <c r="M608" s="38">
        <f t="shared" si="603"/>
        <v>0</v>
      </c>
      <c r="N608" s="27">
        <f t="shared" si="603"/>
        <v>0</v>
      </c>
      <c r="O608" s="38">
        <f t="shared" si="603"/>
        <v>0</v>
      </c>
      <c r="P608" s="38">
        <f t="shared" si="603"/>
        <v>0</v>
      </c>
      <c r="Q608" s="38">
        <f t="shared" si="603"/>
        <v>0</v>
      </c>
      <c r="R608" s="27">
        <f t="shared" si="603"/>
        <v>0</v>
      </c>
      <c r="S608" s="38">
        <f t="shared" si="603"/>
        <v>0</v>
      </c>
      <c r="T608" s="38">
        <f t="shared" si="603"/>
        <v>0</v>
      </c>
      <c r="U608" s="38">
        <f t="shared" si="603"/>
        <v>0</v>
      </c>
      <c r="V608" s="27">
        <f t="shared" si="603"/>
        <v>0</v>
      </c>
      <c r="W608" s="38">
        <f t="shared" si="603"/>
        <v>0</v>
      </c>
      <c r="X608" s="38">
        <f t="shared" si="603"/>
        <v>0</v>
      </c>
      <c r="Y608" s="38">
        <f t="shared" si="603"/>
        <v>0</v>
      </c>
    </row>
    <row r="609" spans="1:25" s="7" customFormat="1" ht="25.5" hidden="1" customHeight="1" x14ac:dyDescent="0.2">
      <c r="A609" s="15"/>
      <c r="B609" s="15"/>
      <c r="C609" s="15"/>
      <c r="D609" s="15">
        <v>8006</v>
      </c>
      <c r="E609" s="17" t="s">
        <v>169</v>
      </c>
      <c r="F609" s="28">
        <f>G609+H609+I609</f>
        <v>0</v>
      </c>
      <c r="G609" s="28">
        <f t="shared" ref="G609:I610" si="604">K609+O609+S609+W609</f>
        <v>0</v>
      </c>
      <c r="H609" s="28">
        <f t="shared" si="604"/>
        <v>0</v>
      </c>
      <c r="I609" s="28">
        <f t="shared" si="604"/>
        <v>0</v>
      </c>
      <c r="J609" s="28">
        <f>K609+L609+M609</f>
        <v>0</v>
      </c>
      <c r="K609" s="18"/>
      <c r="L609" s="18"/>
      <c r="M609" s="20"/>
      <c r="N609" s="28">
        <f>O609+P609+Q609</f>
        <v>0</v>
      </c>
      <c r="O609" s="18"/>
      <c r="P609" s="18"/>
      <c r="Q609" s="21"/>
      <c r="R609" s="28">
        <f>S609+T609+U609</f>
        <v>0</v>
      </c>
      <c r="S609" s="18"/>
      <c r="T609" s="18"/>
      <c r="U609" s="20"/>
      <c r="V609" s="28">
        <f>W609+X609+Y609</f>
        <v>0</v>
      </c>
      <c r="W609" s="18"/>
      <c r="X609" s="18"/>
      <c r="Y609" s="21"/>
    </row>
    <row r="610" spans="1:25" s="7" customFormat="1" ht="25.5" hidden="1" customHeight="1" x14ac:dyDescent="0.2">
      <c r="A610" s="15"/>
      <c r="B610" s="15"/>
      <c r="C610" s="15"/>
      <c r="D610" s="15">
        <v>8049</v>
      </c>
      <c r="E610" s="17" t="s">
        <v>85</v>
      </c>
      <c r="F610" s="28">
        <f>G610+H610+I610</f>
        <v>0</v>
      </c>
      <c r="G610" s="28">
        <f t="shared" si="604"/>
        <v>0</v>
      </c>
      <c r="H610" s="28">
        <f t="shared" si="604"/>
        <v>0</v>
      </c>
      <c r="I610" s="28">
        <f t="shared" si="604"/>
        <v>0</v>
      </c>
      <c r="J610" s="28">
        <f>K610+L610+M610</f>
        <v>0</v>
      </c>
      <c r="K610" s="18"/>
      <c r="L610" s="18"/>
      <c r="M610" s="21"/>
      <c r="N610" s="28">
        <f>O610+P610+Q610</f>
        <v>0</v>
      </c>
      <c r="O610" s="18"/>
      <c r="P610" s="18"/>
      <c r="Q610" s="21"/>
      <c r="R610" s="28">
        <f>S610+T610+U610</f>
        <v>0</v>
      </c>
      <c r="S610" s="18"/>
      <c r="T610" s="18"/>
      <c r="U610" s="20"/>
      <c r="V610" s="28">
        <f>W610+X610+Y610</f>
        <v>0</v>
      </c>
      <c r="W610" s="18"/>
      <c r="X610" s="18"/>
      <c r="Y610" s="21"/>
    </row>
    <row r="611" spans="1:25" s="139" customFormat="1" ht="25.5" hidden="1" customHeight="1" x14ac:dyDescent="0.2">
      <c r="A611" s="54"/>
      <c r="B611" s="54">
        <v>338</v>
      </c>
      <c r="C611" s="54"/>
      <c r="D611" s="54"/>
      <c r="E611" s="55" t="s">
        <v>177</v>
      </c>
      <c r="F611" s="56">
        <f t="shared" ref="F611:Q611" si="605">F612+F614+F617+F621+F625+F628+F631</f>
        <v>0</v>
      </c>
      <c r="G611" s="56">
        <f t="shared" si="605"/>
        <v>0</v>
      </c>
      <c r="H611" s="56">
        <f t="shared" ref="H611:I611" si="606">H612+H614+H617+H621+H625+H628+H631</f>
        <v>0</v>
      </c>
      <c r="I611" s="56">
        <f t="shared" si="606"/>
        <v>0</v>
      </c>
      <c r="J611" s="56">
        <f>J612+J614+J617+J621+J625+J628+J631</f>
        <v>0</v>
      </c>
      <c r="K611" s="56">
        <f t="shared" si="605"/>
        <v>0</v>
      </c>
      <c r="L611" s="56">
        <f t="shared" si="605"/>
        <v>0</v>
      </c>
      <c r="M611" s="56">
        <f t="shared" si="605"/>
        <v>0</v>
      </c>
      <c r="N611" s="30">
        <f>N612+N614+N617+N621+N625+N628+N631</f>
        <v>0</v>
      </c>
      <c r="O611" s="56">
        <f t="shared" si="605"/>
        <v>0</v>
      </c>
      <c r="P611" s="56">
        <f t="shared" si="605"/>
        <v>0</v>
      </c>
      <c r="Q611" s="56">
        <f t="shared" si="605"/>
        <v>0</v>
      </c>
      <c r="R611" s="30">
        <f t="shared" ref="R611:U611" si="607">R612+R614+R617+R621+R625+R628+R631</f>
        <v>0</v>
      </c>
      <c r="S611" s="56">
        <f t="shared" si="607"/>
        <v>0</v>
      </c>
      <c r="T611" s="56">
        <f t="shared" si="607"/>
        <v>0</v>
      </c>
      <c r="U611" s="56">
        <f t="shared" si="607"/>
        <v>0</v>
      </c>
      <c r="V611" s="30">
        <f t="shared" ref="V611:Y611" si="608">V612+V614+V617+V621+V625+V628+V631</f>
        <v>0</v>
      </c>
      <c r="W611" s="56">
        <f t="shared" si="608"/>
        <v>0</v>
      </c>
      <c r="X611" s="56">
        <f t="shared" si="608"/>
        <v>0</v>
      </c>
      <c r="Y611" s="56">
        <f t="shared" si="608"/>
        <v>0</v>
      </c>
    </row>
    <row r="612" spans="1:25" s="142" customFormat="1" ht="13.5" hidden="1" x14ac:dyDescent="0.2">
      <c r="A612" s="36"/>
      <c r="B612" s="36"/>
      <c r="C612" s="36">
        <v>6500</v>
      </c>
      <c r="D612" s="36"/>
      <c r="E612" s="37" t="s">
        <v>32</v>
      </c>
      <c r="F612" s="38">
        <f t="shared" ref="F612:Y612" si="609">F613</f>
        <v>0</v>
      </c>
      <c r="G612" s="38">
        <f t="shared" si="609"/>
        <v>0</v>
      </c>
      <c r="H612" s="38">
        <f t="shared" si="609"/>
        <v>0</v>
      </c>
      <c r="I612" s="38">
        <f t="shared" si="609"/>
        <v>0</v>
      </c>
      <c r="J612" s="38">
        <f t="shared" si="609"/>
        <v>0</v>
      </c>
      <c r="K612" s="38">
        <f t="shared" si="609"/>
        <v>0</v>
      </c>
      <c r="L612" s="38">
        <f t="shared" si="609"/>
        <v>0</v>
      </c>
      <c r="M612" s="38">
        <f t="shared" si="609"/>
        <v>0</v>
      </c>
      <c r="N612" s="27">
        <f t="shared" si="609"/>
        <v>0</v>
      </c>
      <c r="O612" s="38">
        <f t="shared" si="609"/>
        <v>0</v>
      </c>
      <c r="P612" s="38">
        <f t="shared" si="609"/>
        <v>0</v>
      </c>
      <c r="Q612" s="38">
        <f t="shared" si="609"/>
        <v>0</v>
      </c>
      <c r="R612" s="27">
        <f t="shared" si="609"/>
        <v>0</v>
      </c>
      <c r="S612" s="38">
        <f t="shared" si="609"/>
        <v>0</v>
      </c>
      <c r="T612" s="38">
        <f t="shared" si="609"/>
        <v>0</v>
      </c>
      <c r="U612" s="38">
        <f t="shared" si="609"/>
        <v>0</v>
      </c>
      <c r="V612" s="27">
        <f t="shared" si="609"/>
        <v>0</v>
      </c>
      <c r="W612" s="38">
        <f t="shared" si="609"/>
        <v>0</v>
      </c>
      <c r="X612" s="38">
        <f t="shared" si="609"/>
        <v>0</v>
      </c>
      <c r="Y612" s="38">
        <f t="shared" si="609"/>
        <v>0</v>
      </c>
    </row>
    <row r="613" spans="1:25" s="7" customFormat="1" hidden="1" x14ac:dyDescent="0.2">
      <c r="A613" s="15"/>
      <c r="B613" s="15"/>
      <c r="C613" s="15"/>
      <c r="D613" s="15">
        <v>6503</v>
      </c>
      <c r="E613" s="17" t="s">
        <v>35</v>
      </c>
      <c r="F613" s="28">
        <f>G613+H613+I613</f>
        <v>0</v>
      </c>
      <c r="G613" s="28">
        <f>K613+O613+S613+W613</f>
        <v>0</v>
      </c>
      <c r="H613" s="28">
        <f>L613+P613+T613+X613</f>
        <v>0</v>
      </c>
      <c r="I613" s="28">
        <f>M613+Q613+U613+Y613</f>
        <v>0</v>
      </c>
      <c r="J613" s="28">
        <f>K613+L613+M613</f>
        <v>0</v>
      </c>
      <c r="K613" s="18"/>
      <c r="L613" s="18"/>
      <c r="M613" s="20"/>
      <c r="N613" s="28">
        <f>O613+P613+Q613</f>
        <v>0</v>
      </c>
      <c r="O613" s="18"/>
      <c r="P613" s="18"/>
      <c r="Q613" s="20"/>
      <c r="R613" s="28">
        <f>S613+T613+U613</f>
        <v>0</v>
      </c>
      <c r="S613" s="18"/>
      <c r="T613" s="18"/>
      <c r="U613" s="20"/>
      <c r="V613" s="28">
        <f>W613+X613+Y613</f>
        <v>0</v>
      </c>
      <c r="W613" s="18"/>
      <c r="X613" s="18"/>
      <c r="Y613" s="20"/>
    </row>
    <row r="614" spans="1:25" s="145" customFormat="1" ht="13.5" hidden="1" x14ac:dyDescent="0.2">
      <c r="A614" s="12"/>
      <c r="B614" s="12"/>
      <c r="C614" s="12">
        <v>6550</v>
      </c>
      <c r="D614" s="12"/>
      <c r="E614" s="13" t="s">
        <v>36</v>
      </c>
      <c r="F614" s="27">
        <f t="shared" ref="F614:Q614" si="610">SUM(F615:F616)</f>
        <v>0</v>
      </c>
      <c r="G614" s="27">
        <f t="shared" si="610"/>
        <v>0</v>
      </c>
      <c r="H614" s="27">
        <f t="shared" ref="H614:I614" si="611">SUM(H615:H616)</f>
        <v>0</v>
      </c>
      <c r="I614" s="27">
        <f t="shared" si="611"/>
        <v>0</v>
      </c>
      <c r="J614" s="27">
        <f>SUM(J615:J616)</f>
        <v>0</v>
      </c>
      <c r="K614" s="14">
        <f t="shared" si="610"/>
        <v>0</v>
      </c>
      <c r="L614" s="14">
        <f t="shared" si="610"/>
        <v>0</v>
      </c>
      <c r="M614" s="14">
        <f t="shared" si="610"/>
        <v>0</v>
      </c>
      <c r="N614" s="27">
        <f>SUM(N615:N616)</f>
        <v>0</v>
      </c>
      <c r="O614" s="14">
        <f t="shared" si="610"/>
        <v>0</v>
      </c>
      <c r="P614" s="14">
        <f t="shared" si="610"/>
        <v>0</v>
      </c>
      <c r="Q614" s="14">
        <f t="shared" si="610"/>
        <v>0</v>
      </c>
      <c r="R614" s="27">
        <f t="shared" ref="R614:U614" si="612">SUM(R615:R616)</f>
        <v>0</v>
      </c>
      <c r="S614" s="14">
        <f t="shared" si="612"/>
        <v>0</v>
      </c>
      <c r="T614" s="14">
        <f t="shared" si="612"/>
        <v>0</v>
      </c>
      <c r="U614" s="14">
        <f t="shared" si="612"/>
        <v>0</v>
      </c>
      <c r="V614" s="27">
        <f t="shared" ref="V614:Y614" si="613">SUM(V615:V616)</f>
        <v>0</v>
      </c>
      <c r="W614" s="14">
        <f t="shared" si="613"/>
        <v>0</v>
      </c>
      <c r="X614" s="14">
        <f t="shared" si="613"/>
        <v>0</v>
      </c>
      <c r="Y614" s="14">
        <f t="shared" si="613"/>
        <v>0</v>
      </c>
    </row>
    <row r="615" spans="1:25" s="7" customFormat="1" hidden="1" x14ac:dyDescent="0.2">
      <c r="A615" s="15"/>
      <c r="B615" s="15"/>
      <c r="C615" s="15"/>
      <c r="D615" s="15" t="s">
        <v>111</v>
      </c>
      <c r="E615" s="17" t="s">
        <v>37</v>
      </c>
      <c r="F615" s="28">
        <f>G615+H615+I615</f>
        <v>0</v>
      </c>
      <c r="G615" s="28">
        <f t="shared" ref="G615:I616" si="614">K615+O615+S615+W615</f>
        <v>0</v>
      </c>
      <c r="H615" s="28">
        <f t="shared" si="614"/>
        <v>0</v>
      </c>
      <c r="I615" s="28">
        <f t="shared" si="614"/>
        <v>0</v>
      </c>
      <c r="J615" s="28">
        <f>K615+L615+M615</f>
        <v>0</v>
      </c>
      <c r="K615" s="18"/>
      <c r="L615" s="18"/>
      <c r="M615" s="20"/>
      <c r="N615" s="28">
        <f>O615+P615+Q615</f>
        <v>0</v>
      </c>
      <c r="O615" s="18"/>
      <c r="P615" s="18"/>
      <c r="Q615" s="20"/>
      <c r="R615" s="28">
        <f>S615+T615+U615</f>
        <v>0</v>
      </c>
      <c r="S615" s="18"/>
      <c r="T615" s="18"/>
      <c r="U615" s="20"/>
      <c r="V615" s="28">
        <f>W615+X615+Y615</f>
        <v>0</v>
      </c>
      <c r="W615" s="18"/>
      <c r="X615" s="18"/>
      <c r="Y615" s="20"/>
    </row>
    <row r="616" spans="1:25" s="7" customFormat="1" hidden="1" x14ac:dyDescent="0.2">
      <c r="A616" s="15"/>
      <c r="B616" s="15"/>
      <c r="C616" s="15"/>
      <c r="D616" s="15" t="s">
        <v>110</v>
      </c>
      <c r="E616" s="17" t="s">
        <v>40</v>
      </c>
      <c r="F616" s="28">
        <f>G616+H616+I616</f>
        <v>0</v>
      </c>
      <c r="G616" s="28">
        <f t="shared" si="614"/>
        <v>0</v>
      </c>
      <c r="H616" s="28">
        <f t="shared" si="614"/>
        <v>0</v>
      </c>
      <c r="I616" s="28">
        <f t="shared" si="614"/>
        <v>0</v>
      </c>
      <c r="J616" s="28">
        <f>K616+L616+M616</f>
        <v>0</v>
      </c>
      <c r="K616" s="18"/>
      <c r="L616" s="18"/>
      <c r="M616" s="20"/>
      <c r="N616" s="28">
        <f>O616+P616+Q616</f>
        <v>0</v>
      </c>
      <c r="O616" s="18"/>
      <c r="P616" s="18"/>
      <c r="Q616" s="20"/>
      <c r="R616" s="28">
        <f>S616+T616+U616</f>
        <v>0</v>
      </c>
      <c r="S616" s="18"/>
      <c r="T616" s="18"/>
      <c r="U616" s="20"/>
      <c r="V616" s="28">
        <f>W616+X616+Y616</f>
        <v>0</v>
      </c>
      <c r="W616" s="18"/>
      <c r="X616" s="18"/>
      <c r="Y616" s="20"/>
    </row>
    <row r="617" spans="1:25" s="142" customFormat="1" ht="13.5" hidden="1" x14ac:dyDescent="0.2">
      <c r="A617" s="36"/>
      <c r="B617" s="36"/>
      <c r="C617" s="36">
        <v>6650</v>
      </c>
      <c r="D617" s="36"/>
      <c r="E617" s="37" t="s">
        <v>79</v>
      </c>
      <c r="F617" s="38">
        <f t="shared" ref="F617:Q617" si="615">SUM(F618:F620)</f>
        <v>0</v>
      </c>
      <c r="G617" s="38">
        <f t="shared" si="615"/>
        <v>0</v>
      </c>
      <c r="H617" s="38">
        <f t="shared" ref="H617:I617" si="616">SUM(H618:H620)</f>
        <v>0</v>
      </c>
      <c r="I617" s="38">
        <f t="shared" si="616"/>
        <v>0</v>
      </c>
      <c r="J617" s="38">
        <f>SUM(J618:J620)</f>
        <v>0</v>
      </c>
      <c r="K617" s="38">
        <f t="shared" si="615"/>
        <v>0</v>
      </c>
      <c r="L617" s="38">
        <f t="shared" si="615"/>
        <v>0</v>
      </c>
      <c r="M617" s="38">
        <f t="shared" si="615"/>
        <v>0</v>
      </c>
      <c r="N617" s="27">
        <f>SUM(N618:N620)</f>
        <v>0</v>
      </c>
      <c r="O617" s="38">
        <f t="shared" si="615"/>
        <v>0</v>
      </c>
      <c r="P617" s="38">
        <f t="shared" si="615"/>
        <v>0</v>
      </c>
      <c r="Q617" s="38">
        <f t="shared" si="615"/>
        <v>0</v>
      </c>
      <c r="R617" s="27">
        <f t="shared" ref="R617:U617" si="617">SUM(R618:R620)</f>
        <v>0</v>
      </c>
      <c r="S617" s="38">
        <f t="shared" si="617"/>
        <v>0</v>
      </c>
      <c r="T617" s="38">
        <f t="shared" si="617"/>
        <v>0</v>
      </c>
      <c r="U617" s="38">
        <f t="shared" si="617"/>
        <v>0</v>
      </c>
      <c r="V617" s="27">
        <f t="shared" ref="V617:Y617" si="618">SUM(V618:V620)</f>
        <v>0</v>
      </c>
      <c r="W617" s="38">
        <f t="shared" si="618"/>
        <v>0</v>
      </c>
      <c r="X617" s="38">
        <f t="shared" si="618"/>
        <v>0</v>
      </c>
      <c r="Y617" s="38">
        <f t="shared" si="618"/>
        <v>0</v>
      </c>
    </row>
    <row r="618" spans="1:25" s="7" customFormat="1" hidden="1" x14ac:dyDescent="0.2">
      <c r="A618" s="15"/>
      <c r="B618" s="15"/>
      <c r="C618" s="15"/>
      <c r="D618" s="15" t="s">
        <v>115</v>
      </c>
      <c r="E618" s="17" t="s">
        <v>146</v>
      </c>
      <c r="F618" s="28">
        <f>G618+H618+I618</f>
        <v>0</v>
      </c>
      <c r="G618" s="28">
        <f t="shared" ref="G618:I620" si="619">K618+O618+S618+W618</f>
        <v>0</v>
      </c>
      <c r="H618" s="28">
        <f t="shared" si="619"/>
        <v>0</v>
      </c>
      <c r="I618" s="28">
        <f t="shared" si="619"/>
        <v>0</v>
      </c>
      <c r="J618" s="28">
        <f>K618+L618+M618</f>
        <v>0</v>
      </c>
      <c r="K618" s="18"/>
      <c r="L618" s="18"/>
      <c r="M618" s="20"/>
      <c r="N618" s="28">
        <f>O618+P618+Q618</f>
        <v>0</v>
      </c>
      <c r="O618" s="18"/>
      <c r="P618" s="18"/>
      <c r="Q618" s="20"/>
      <c r="R618" s="28">
        <f>S618+T618+U618</f>
        <v>0</v>
      </c>
      <c r="S618" s="18"/>
      <c r="T618" s="18"/>
      <c r="U618" s="20"/>
      <c r="V618" s="28">
        <f>W618+X618+Y618</f>
        <v>0</v>
      </c>
      <c r="W618" s="18"/>
      <c r="X618" s="18"/>
      <c r="Y618" s="20"/>
    </row>
    <row r="619" spans="1:25" s="7" customFormat="1" hidden="1" x14ac:dyDescent="0.2">
      <c r="A619" s="15"/>
      <c r="B619" s="15"/>
      <c r="C619" s="15"/>
      <c r="D619" s="15" t="s">
        <v>114</v>
      </c>
      <c r="E619" s="17" t="s">
        <v>98</v>
      </c>
      <c r="F619" s="28">
        <f>G619+H619+I619</f>
        <v>0</v>
      </c>
      <c r="G619" s="28">
        <f t="shared" si="619"/>
        <v>0</v>
      </c>
      <c r="H619" s="28">
        <f t="shared" si="619"/>
        <v>0</v>
      </c>
      <c r="I619" s="28">
        <f t="shared" si="619"/>
        <v>0</v>
      </c>
      <c r="J619" s="28">
        <f>K619+L619+M619</f>
        <v>0</v>
      </c>
      <c r="K619" s="18"/>
      <c r="L619" s="18"/>
      <c r="M619" s="20"/>
      <c r="N619" s="28">
        <f>O619+P619+Q619</f>
        <v>0</v>
      </c>
      <c r="O619" s="18"/>
      <c r="P619" s="18"/>
      <c r="Q619" s="20"/>
      <c r="R619" s="28">
        <f>S619+T619+U619</f>
        <v>0</v>
      </c>
      <c r="S619" s="18"/>
      <c r="T619" s="18"/>
      <c r="U619" s="20"/>
      <c r="V619" s="28">
        <f>W619+X619+Y619</f>
        <v>0</v>
      </c>
      <c r="W619" s="18"/>
      <c r="X619" s="18"/>
      <c r="Y619" s="20"/>
    </row>
    <row r="620" spans="1:25" s="7" customFormat="1" hidden="1" x14ac:dyDescent="0.2">
      <c r="A620" s="15"/>
      <c r="B620" s="15"/>
      <c r="C620" s="15"/>
      <c r="D620" s="15" t="s">
        <v>106</v>
      </c>
      <c r="E620" s="17" t="s">
        <v>100</v>
      </c>
      <c r="F620" s="28">
        <f>G620+H620+I620</f>
        <v>0</v>
      </c>
      <c r="G620" s="28">
        <f t="shared" si="619"/>
        <v>0</v>
      </c>
      <c r="H620" s="28">
        <f t="shared" si="619"/>
        <v>0</v>
      </c>
      <c r="I620" s="28">
        <f t="shared" si="619"/>
        <v>0</v>
      </c>
      <c r="J620" s="28">
        <f>K620+L620+M620</f>
        <v>0</v>
      </c>
      <c r="K620" s="18"/>
      <c r="L620" s="18"/>
      <c r="M620" s="20"/>
      <c r="N620" s="28">
        <f>O620+P620+Q620</f>
        <v>0</v>
      </c>
      <c r="O620" s="18"/>
      <c r="P620" s="18"/>
      <c r="Q620" s="20"/>
      <c r="R620" s="28">
        <f>S620+T620+U620</f>
        <v>0</v>
      </c>
      <c r="S620" s="18"/>
      <c r="T620" s="18"/>
      <c r="U620" s="20"/>
      <c r="V620" s="28">
        <f>W620+X620+Y620</f>
        <v>0</v>
      </c>
      <c r="W620" s="18"/>
      <c r="X620" s="18"/>
      <c r="Y620" s="20"/>
    </row>
    <row r="621" spans="1:25" s="142" customFormat="1" ht="13.5" hidden="1" x14ac:dyDescent="0.2">
      <c r="A621" s="36"/>
      <c r="B621" s="36"/>
      <c r="C621" s="36">
        <v>6700</v>
      </c>
      <c r="D621" s="36"/>
      <c r="E621" s="37" t="s">
        <v>45</v>
      </c>
      <c r="F621" s="38">
        <f t="shared" ref="F621:Q621" si="620">SUM(F622:F624)</f>
        <v>0</v>
      </c>
      <c r="G621" s="38">
        <f t="shared" si="620"/>
        <v>0</v>
      </c>
      <c r="H621" s="38">
        <f t="shared" si="620"/>
        <v>0</v>
      </c>
      <c r="I621" s="38">
        <f t="shared" si="620"/>
        <v>0</v>
      </c>
      <c r="J621" s="38">
        <f t="shared" si="620"/>
        <v>0</v>
      </c>
      <c r="K621" s="38">
        <f t="shared" si="620"/>
        <v>0</v>
      </c>
      <c r="L621" s="38">
        <f t="shared" si="620"/>
        <v>0</v>
      </c>
      <c r="M621" s="38">
        <f t="shared" si="620"/>
        <v>0</v>
      </c>
      <c r="N621" s="27">
        <f t="shared" si="620"/>
        <v>0</v>
      </c>
      <c r="O621" s="38">
        <f t="shared" si="620"/>
        <v>0</v>
      </c>
      <c r="P621" s="38">
        <f t="shared" si="620"/>
        <v>0</v>
      </c>
      <c r="Q621" s="38">
        <f t="shared" si="620"/>
        <v>0</v>
      </c>
      <c r="R621" s="27">
        <f t="shared" ref="R621:U621" si="621">SUM(R622:R624)</f>
        <v>0</v>
      </c>
      <c r="S621" s="38">
        <f t="shared" si="621"/>
        <v>0</v>
      </c>
      <c r="T621" s="38">
        <f t="shared" si="621"/>
        <v>0</v>
      </c>
      <c r="U621" s="38">
        <f t="shared" si="621"/>
        <v>0</v>
      </c>
      <c r="V621" s="27">
        <f t="shared" ref="V621:Y621" si="622">SUM(V622:V624)</f>
        <v>0</v>
      </c>
      <c r="W621" s="38">
        <f t="shared" si="622"/>
        <v>0</v>
      </c>
      <c r="X621" s="38">
        <f t="shared" si="622"/>
        <v>0</v>
      </c>
      <c r="Y621" s="38">
        <f t="shared" si="622"/>
        <v>0</v>
      </c>
    </row>
    <row r="622" spans="1:25" s="7" customFormat="1" hidden="1" x14ac:dyDescent="0.2">
      <c r="A622" s="15"/>
      <c r="B622" s="15"/>
      <c r="C622" s="15"/>
      <c r="D622" s="15">
        <v>6701</v>
      </c>
      <c r="E622" s="17" t="s">
        <v>102</v>
      </c>
      <c r="F622" s="28">
        <f>G622+H622+I622</f>
        <v>0</v>
      </c>
      <c r="G622" s="28">
        <f t="shared" ref="G622:I624" si="623">K622+O622+S622+W622</f>
        <v>0</v>
      </c>
      <c r="H622" s="28">
        <f t="shared" si="623"/>
        <v>0</v>
      </c>
      <c r="I622" s="28">
        <f t="shared" si="623"/>
        <v>0</v>
      </c>
      <c r="J622" s="28">
        <f>K622+L622+M622</f>
        <v>0</v>
      </c>
      <c r="K622" s="18"/>
      <c r="L622" s="18"/>
      <c r="M622" s="20"/>
      <c r="N622" s="28">
        <f>O622+P622+Q622</f>
        <v>0</v>
      </c>
      <c r="O622" s="18"/>
      <c r="P622" s="18"/>
      <c r="Q622" s="20"/>
      <c r="R622" s="28">
        <f>S622+T622+U622</f>
        <v>0</v>
      </c>
      <c r="S622" s="18"/>
      <c r="T622" s="18"/>
      <c r="U622" s="20"/>
      <c r="V622" s="28">
        <f>W622+X622+Y622</f>
        <v>0</v>
      </c>
      <c r="W622" s="18"/>
      <c r="X622" s="18"/>
      <c r="Y622" s="20"/>
    </row>
    <row r="623" spans="1:25" s="7" customFormat="1" hidden="1" x14ac:dyDescent="0.2">
      <c r="A623" s="15"/>
      <c r="B623" s="15"/>
      <c r="C623" s="15"/>
      <c r="D623" s="15">
        <v>6702</v>
      </c>
      <c r="E623" s="17" t="s">
        <v>46</v>
      </c>
      <c r="F623" s="28">
        <f>G623+H623+I623</f>
        <v>0</v>
      </c>
      <c r="G623" s="28">
        <f t="shared" si="623"/>
        <v>0</v>
      </c>
      <c r="H623" s="28">
        <f t="shared" si="623"/>
        <v>0</v>
      </c>
      <c r="I623" s="28">
        <f t="shared" si="623"/>
        <v>0</v>
      </c>
      <c r="J623" s="28">
        <f>K623+L623+M623</f>
        <v>0</v>
      </c>
      <c r="K623" s="18"/>
      <c r="L623" s="18"/>
      <c r="M623" s="20"/>
      <c r="N623" s="28">
        <f>O623+P623+Q623</f>
        <v>0</v>
      </c>
      <c r="O623" s="18"/>
      <c r="P623" s="18"/>
      <c r="Q623" s="20"/>
      <c r="R623" s="28">
        <f>S623+T623+U623</f>
        <v>0</v>
      </c>
      <c r="S623" s="18"/>
      <c r="T623" s="18"/>
      <c r="U623" s="20"/>
      <c r="V623" s="28">
        <f>W623+X623+Y623</f>
        <v>0</v>
      </c>
      <c r="W623" s="18"/>
      <c r="X623" s="18"/>
      <c r="Y623" s="20"/>
    </row>
    <row r="624" spans="1:25" s="7" customFormat="1" hidden="1" x14ac:dyDescent="0.2">
      <c r="A624" s="15"/>
      <c r="B624" s="15"/>
      <c r="C624" s="15"/>
      <c r="D624" s="15">
        <v>6703</v>
      </c>
      <c r="E624" s="17" t="s">
        <v>103</v>
      </c>
      <c r="F624" s="28">
        <f>G624+H624+I624</f>
        <v>0</v>
      </c>
      <c r="G624" s="28">
        <f t="shared" si="623"/>
        <v>0</v>
      </c>
      <c r="H624" s="28">
        <f t="shared" si="623"/>
        <v>0</v>
      </c>
      <c r="I624" s="28">
        <f t="shared" si="623"/>
        <v>0</v>
      </c>
      <c r="J624" s="28">
        <f>K624+L624+M624</f>
        <v>0</v>
      </c>
      <c r="K624" s="18"/>
      <c r="L624" s="18"/>
      <c r="M624" s="20"/>
      <c r="N624" s="28">
        <f>O624+P624+Q624</f>
        <v>0</v>
      </c>
      <c r="O624" s="18"/>
      <c r="P624" s="18"/>
      <c r="Q624" s="20"/>
      <c r="R624" s="28">
        <f>S624+T624+U624</f>
        <v>0</v>
      </c>
      <c r="S624" s="18"/>
      <c r="T624" s="18"/>
      <c r="U624" s="20"/>
      <c r="V624" s="28">
        <f>W624+X624+Y624</f>
        <v>0</v>
      </c>
      <c r="W624" s="18"/>
      <c r="X624" s="18"/>
      <c r="Y624" s="20"/>
    </row>
    <row r="625" spans="1:25" s="142" customFormat="1" ht="13.5" hidden="1" x14ac:dyDescent="0.2">
      <c r="A625" s="36"/>
      <c r="B625" s="36"/>
      <c r="C625" s="36">
        <v>6750</v>
      </c>
      <c r="D625" s="36"/>
      <c r="E625" s="37" t="s">
        <v>48</v>
      </c>
      <c r="F625" s="38">
        <f t="shared" ref="F625:Q625" si="624">SUM(F626:F627)</f>
        <v>0</v>
      </c>
      <c r="G625" s="38">
        <f t="shared" si="624"/>
        <v>0</v>
      </c>
      <c r="H625" s="38">
        <f t="shared" si="624"/>
        <v>0</v>
      </c>
      <c r="I625" s="38">
        <f t="shared" si="624"/>
        <v>0</v>
      </c>
      <c r="J625" s="38">
        <f t="shared" si="624"/>
        <v>0</v>
      </c>
      <c r="K625" s="38">
        <f t="shared" si="624"/>
        <v>0</v>
      </c>
      <c r="L625" s="38">
        <f t="shared" si="624"/>
        <v>0</v>
      </c>
      <c r="M625" s="38">
        <f t="shared" si="624"/>
        <v>0</v>
      </c>
      <c r="N625" s="27">
        <f t="shared" si="624"/>
        <v>0</v>
      </c>
      <c r="O625" s="38">
        <f t="shared" si="624"/>
        <v>0</v>
      </c>
      <c r="P625" s="38">
        <f t="shared" si="624"/>
        <v>0</v>
      </c>
      <c r="Q625" s="38">
        <f t="shared" si="624"/>
        <v>0</v>
      </c>
      <c r="R625" s="27">
        <f t="shared" ref="R625:U625" si="625">SUM(R626:R627)</f>
        <v>0</v>
      </c>
      <c r="S625" s="38">
        <f t="shared" si="625"/>
        <v>0</v>
      </c>
      <c r="T625" s="38">
        <f t="shared" si="625"/>
        <v>0</v>
      </c>
      <c r="U625" s="38">
        <f t="shared" si="625"/>
        <v>0</v>
      </c>
      <c r="V625" s="27">
        <f t="shared" ref="V625:Y625" si="626">SUM(V626:V627)</f>
        <v>0</v>
      </c>
      <c r="W625" s="38">
        <f t="shared" si="626"/>
        <v>0</v>
      </c>
      <c r="X625" s="38">
        <f t="shared" si="626"/>
        <v>0</v>
      </c>
      <c r="Y625" s="38">
        <f t="shared" si="626"/>
        <v>0</v>
      </c>
    </row>
    <row r="626" spans="1:25" s="7" customFormat="1" hidden="1" x14ac:dyDescent="0.2">
      <c r="A626" s="15"/>
      <c r="B626" s="15"/>
      <c r="C626" s="15"/>
      <c r="D626" s="15">
        <v>6751</v>
      </c>
      <c r="E626" s="17" t="s">
        <v>49</v>
      </c>
      <c r="F626" s="28">
        <f>G626+H626+I626</f>
        <v>0</v>
      </c>
      <c r="G626" s="28">
        <f t="shared" ref="G626:I627" si="627">K626+O626+S626+W626</f>
        <v>0</v>
      </c>
      <c r="H626" s="28">
        <f t="shared" si="627"/>
        <v>0</v>
      </c>
      <c r="I626" s="28">
        <f t="shared" si="627"/>
        <v>0</v>
      </c>
      <c r="J626" s="28">
        <f>K626+L626+M626</f>
        <v>0</v>
      </c>
      <c r="K626" s="18"/>
      <c r="L626" s="18"/>
      <c r="M626" s="20"/>
      <c r="N626" s="28">
        <f>O626+P626+Q626</f>
        <v>0</v>
      </c>
      <c r="O626" s="18"/>
      <c r="P626" s="18"/>
      <c r="Q626" s="20"/>
      <c r="R626" s="28">
        <f>S626+T626+U626</f>
        <v>0</v>
      </c>
      <c r="S626" s="18"/>
      <c r="T626" s="18"/>
      <c r="U626" s="20"/>
      <c r="V626" s="28">
        <f>W626+X626+Y626</f>
        <v>0</v>
      </c>
      <c r="W626" s="18"/>
      <c r="X626" s="18"/>
      <c r="Y626" s="20"/>
    </row>
    <row r="627" spans="1:25" s="7" customFormat="1" hidden="1" x14ac:dyDescent="0.2">
      <c r="A627" s="15"/>
      <c r="B627" s="15"/>
      <c r="C627" s="15"/>
      <c r="D627" s="15">
        <v>6799</v>
      </c>
      <c r="E627" s="17" t="s">
        <v>81</v>
      </c>
      <c r="F627" s="28">
        <f>G627+H627+I627</f>
        <v>0</v>
      </c>
      <c r="G627" s="28">
        <f t="shared" si="627"/>
        <v>0</v>
      </c>
      <c r="H627" s="28">
        <f t="shared" si="627"/>
        <v>0</v>
      </c>
      <c r="I627" s="28">
        <f t="shared" si="627"/>
        <v>0</v>
      </c>
      <c r="J627" s="28">
        <f>K627+L627+M627</f>
        <v>0</v>
      </c>
      <c r="K627" s="18"/>
      <c r="L627" s="18"/>
      <c r="M627" s="20"/>
      <c r="N627" s="28">
        <f>O627+P627+Q627</f>
        <v>0</v>
      </c>
      <c r="O627" s="18"/>
      <c r="P627" s="18"/>
      <c r="Q627" s="20"/>
      <c r="R627" s="28">
        <f>S627+T627+U627</f>
        <v>0</v>
      </c>
      <c r="S627" s="18"/>
      <c r="T627" s="18"/>
      <c r="U627" s="20"/>
      <c r="V627" s="28">
        <f>W627+X627+Y627</f>
        <v>0</v>
      </c>
      <c r="W627" s="18"/>
      <c r="X627" s="18"/>
      <c r="Y627" s="20"/>
    </row>
    <row r="628" spans="1:25" s="142" customFormat="1" ht="26.45" hidden="1" customHeight="1" x14ac:dyDescent="0.2">
      <c r="A628" s="36"/>
      <c r="B628" s="36"/>
      <c r="C628" s="36">
        <v>7000</v>
      </c>
      <c r="D628" s="36"/>
      <c r="E628" s="37" t="s">
        <v>56</v>
      </c>
      <c r="F628" s="38">
        <f t="shared" ref="F628:Q628" si="628">SUM(F629:F630)</f>
        <v>0</v>
      </c>
      <c r="G628" s="38">
        <f t="shared" si="628"/>
        <v>0</v>
      </c>
      <c r="H628" s="38">
        <f t="shared" si="628"/>
        <v>0</v>
      </c>
      <c r="I628" s="38">
        <f t="shared" si="628"/>
        <v>0</v>
      </c>
      <c r="J628" s="38">
        <f t="shared" si="628"/>
        <v>0</v>
      </c>
      <c r="K628" s="38">
        <f t="shared" si="628"/>
        <v>0</v>
      </c>
      <c r="L628" s="38">
        <f t="shared" si="628"/>
        <v>0</v>
      </c>
      <c r="M628" s="38">
        <f t="shared" si="628"/>
        <v>0</v>
      </c>
      <c r="N628" s="27">
        <f t="shared" si="628"/>
        <v>0</v>
      </c>
      <c r="O628" s="38">
        <f t="shared" si="628"/>
        <v>0</v>
      </c>
      <c r="P628" s="38">
        <f t="shared" si="628"/>
        <v>0</v>
      </c>
      <c r="Q628" s="38">
        <f t="shared" si="628"/>
        <v>0</v>
      </c>
      <c r="R628" s="27">
        <f t="shared" ref="R628:U628" si="629">SUM(R629:R630)</f>
        <v>0</v>
      </c>
      <c r="S628" s="38">
        <f t="shared" si="629"/>
        <v>0</v>
      </c>
      <c r="T628" s="38">
        <f t="shared" si="629"/>
        <v>0</v>
      </c>
      <c r="U628" s="38">
        <f t="shared" si="629"/>
        <v>0</v>
      </c>
      <c r="V628" s="27">
        <f t="shared" ref="V628:Y628" si="630">SUM(V629:V630)</f>
        <v>0</v>
      </c>
      <c r="W628" s="38">
        <f t="shared" si="630"/>
        <v>0</v>
      </c>
      <c r="X628" s="38">
        <f t="shared" si="630"/>
        <v>0</v>
      </c>
      <c r="Y628" s="38">
        <f t="shared" si="630"/>
        <v>0</v>
      </c>
    </row>
    <row r="629" spans="1:25" s="7" customFormat="1" hidden="1" x14ac:dyDescent="0.2">
      <c r="A629" s="15"/>
      <c r="B629" s="15"/>
      <c r="C629" s="15"/>
      <c r="D629" s="15">
        <v>7012</v>
      </c>
      <c r="E629" s="17" t="s">
        <v>67</v>
      </c>
      <c r="F629" s="28">
        <f>G629+H629+I629</f>
        <v>0</v>
      </c>
      <c r="G629" s="28">
        <f t="shared" ref="G629:I630" si="631">K629+O629+S629+W629</f>
        <v>0</v>
      </c>
      <c r="H629" s="28">
        <f t="shared" si="631"/>
        <v>0</v>
      </c>
      <c r="I629" s="28">
        <f t="shared" si="631"/>
        <v>0</v>
      </c>
      <c r="J629" s="28">
        <f>K629+L629+M629</f>
        <v>0</v>
      </c>
      <c r="K629" s="18"/>
      <c r="L629" s="18"/>
      <c r="M629" s="20"/>
      <c r="N629" s="28">
        <f>O629+P629+Q629</f>
        <v>0</v>
      </c>
      <c r="O629" s="18"/>
      <c r="P629" s="18"/>
      <c r="Q629" s="20"/>
      <c r="R629" s="28">
        <f>S629+T629+U629</f>
        <v>0</v>
      </c>
      <c r="S629" s="18"/>
      <c r="T629" s="18"/>
      <c r="U629" s="20"/>
      <c r="V629" s="28">
        <f>W629+X629+Y629</f>
        <v>0</v>
      </c>
      <c r="W629" s="18"/>
      <c r="X629" s="18"/>
      <c r="Y629" s="20"/>
    </row>
    <row r="630" spans="1:25" s="7" customFormat="1" hidden="1" x14ac:dyDescent="0.2">
      <c r="A630" s="15"/>
      <c r="B630" s="15"/>
      <c r="C630" s="15"/>
      <c r="D630" s="15">
        <v>7049</v>
      </c>
      <c r="E630" s="17" t="s">
        <v>25</v>
      </c>
      <c r="F630" s="28">
        <f>G630+H630+I630</f>
        <v>0</v>
      </c>
      <c r="G630" s="28">
        <f t="shared" si="631"/>
        <v>0</v>
      </c>
      <c r="H630" s="28">
        <f t="shared" si="631"/>
        <v>0</v>
      </c>
      <c r="I630" s="28">
        <f t="shared" si="631"/>
        <v>0</v>
      </c>
      <c r="J630" s="28">
        <f>K630+L630+M630</f>
        <v>0</v>
      </c>
      <c r="K630" s="18"/>
      <c r="L630" s="18"/>
      <c r="M630" s="20"/>
      <c r="N630" s="28">
        <f>O630+P630+Q630</f>
        <v>0</v>
      </c>
      <c r="O630" s="18"/>
      <c r="P630" s="18"/>
      <c r="Q630" s="20"/>
      <c r="R630" s="28">
        <f>S630+T630+U630</f>
        <v>0</v>
      </c>
      <c r="S630" s="18"/>
      <c r="T630" s="18"/>
      <c r="U630" s="20"/>
      <c r="V630" s="28">
        <f>W630+X630+Y630</f>
        <v>0</v>
      </c>
      <c r="W630" s="18"/>
      <c r="X630" s="18"/>
      <c r="Y630" s="20"/>
    </row>
    <row r="631" spans="1:25" s="142" customFormat="1" ht="26.45" hidden="1" customHeight="1" x14ac:dyDescent="0.2">
      <c r="A631" s="36"/>
      <c r="B631" s="36"/>
      <c r="C631" s="36">
        <v>7750</v>
      </c>
      <c r="D631" s="36"/>
      <c r="E631" s="37" t="s">
        <v>25</v>
      </c>
      <c r="F631" s="38">
        <f t="shared" ref="F631:Q631" si="632">SUM(F632:F633)</f>
        <v>0</v>
      </c>
      <c r="G631" s="38">
        <f t="shared" si="632"/>
        <v>0</v>
      </c>
      <c r="H631" s="38">
        <f t="shared" si="632"/>
        <v>0</v>
      </c>
      <c r="I631" s="38">
        <f t="shared" si="632"/>
        <v>0</v>
      </c>
      <c r="J631" s="38">
        <f t="shared" si="632"/>
        <v>0</v>
      </c>
      <c r="K631" s="38">
        <f t="shared" si="632"/>
        <v>0</v>
      </c>
      <c r="L631" s="38">
        <f t="shared" si="632"/>
        <v>0</v>
      </c>
      <c r="M631" s="38">
        <f t="shared" si="632"/>
        <v>0</v>
      </c>
      <c r="N631" s="27">
        <f t="shared" si="632"/>
        <v>0</v>
      </c>
      <c r="O631" s="38">
        <f t="shared" si="632"/>
        <v>0</v>
      </c>
      <c r="P631" s="38">
        <f t="shared" si="632"/>
        <v>0</v>
      </c>
      <c r="Q631" s="38">
        <f t="shared" si="632"/>
        <v>0</v>
      </c>
      <c r="R631" s="27">
        <f t="shared" ref="R631:U631" si="633">SUM(R632:R633)</f>
        <v>0</v>
      </c>
      <c r="S631" s="38">
        <f t="shared" si="633"/>
        <v>0</v>
      </c>
      <c r="T631" s="38">
        <f t="shared" si="633"/>
        <v>0</v>
      </c>
      <c r="U631" s="38">
        <f t="shared" si="633"/>
        <v>0</v>
      </c>
      <c r="V631" s="27">
        <f t="shared" ref="V631:Y631" si="634">SUM(V632:V633)</f>
        <v>0</v>
      </c>
      <c r="W631" s="38">
        <f t="shared" si="634"/>
        <v>0</v>
      </c>
      <c r="X631" s="38">
        <f t="shared" si="634"/>
        <v>0</v>
      </c>
      <c r="Y631" s="38">
        <f t="shared" si="634"/>
        <v>0</v>
      </c>
    </row>
    <row r="632" spans="1:25" s="7" customFormat="1" hidden="1" x14ac:dyDescent="0.2">
      <c r="A632" s="15"/>
      <c r="B632" s="15"/>
      <c r="C632" s="15"/>
      <c r="D632" s="15">
        <v>7756</v>
      </c>
      <c r="E632" s="17" t="s">
        <v>60</v>
      </c>
      <c r="F632" s="28">
        <f>G632+H632+I632</f>
        <v>0</v>
      </c>
      <c r="G632" s="28">
        <f t="shared" ref="G632:I633" si="635">K632+O632+S632+W632</f>
        <v>0</v>
      </c>
      <c r="H632" s="28">
        <f t="shared" si="635"/>
        <v>0</v>
      </c>
      <c r="I632" s="28">
        <f t="shared" si="635"/>
        <v>0</v>
      </c>
      <c r="J632" s="28">
        <f>K632+L632+M632</f>
        <v>0</v>
      </c>
      <c r="K632" s="18"/>
      <c r="L632" s="18"/>
      <c r="M632" s="20"/>
      <c r="N632" s="28">
        <f>O632+P632+Q632</f>
        <v>0</v>
      </c>
      <c r="O632" s="18"/>
      <c r="P632" s="18"/>
      <c r="Q632" s="20"/>
      <c r="R632" s="28">
        <f>S632+T632+U632</f>
        <v>0</v>
      </c>
      <c r="S632" s="18"/>
      <c r="T632" s="18"/>
      <c r="U632" s="20"/>
      <c r="V632" s="28">
        <f>W632+X632+Y632</f>
        <v>0</v>
      </c>
      <c r="W632" s="18"/>
      <c r="X632" s="18"/>
      <c r="Y632" s="20"/>
    </row>
    <row r="633" spans="1:25" s="7" customFormat="1" hidden="1" x14ac:dyDescent="0.2">
      <c r="A633" s="15"/>
      <c r="B633" s="15"/>
      <c r="C633" s="15"/>
      <c r="D633" s="15">
        <v>7761</v>
      </c>
      <c r="E633" s="17" t="s">
        <v>62</v>
      </c>
      <c r="F633" s="28">
        <f>G633+H633+I633</f>
        <v>0</v>
      </c>
      <c r="G633" s="28">
        <f t="shared" si="635"/>
        <v>0</v>
      </c>
      <c r="H633" s="28">
        <f t="shared" si="635"/>
        <v>0</v>
      </c>
      <c r="I633" s="28">
        <f t="shared" si="635"/>
        <v>0</v>
      </c>
      <c r="J633" s="28">
        <f>K633+L633+M633</f>
        <v>0</v>
      </c>
      <c r="K633" s="18"/>
      <c r="L633" s="18"/>
      <c r="M633" s="20"/>
      <c r="N633" s="28">
        <f>O633+P633+Q633</f>
        <v>0</v>
      </c>
      <c r="O633" s="18"/>
      <c r="P633" s="18"/>
      <c r="Q633" s="20"/>
      <c r="R633" s="28">
        <f>S633+T633+U633</f>
        <v>0</v>
      </c>
      <c r="S633" s="18"/>
      <c r="T633" s="18"/>
      <c r="U633" s="20"/>
      <c r="V633" s="28">
        <f>W633+X633+Y633</f>
        <v>0</v>
      </c>
      <c r="W633" s="18"/>
      <c r="X633" s="18"/>
      <c r="Y633" s="20"/>
    </row>
    <row r="634" spans="1:25" s="166" customFormat="1" ht="36" customHeight="1" x14ac:dyDescent="0.2">
      <c r="A634" s="163">
        <v>340</v>
      </c>
      <c r="B634" s="163"/>
      <c r="C634" s="163"/>
      <c r="D634" s="163"/>
      <c r="E634" s="164" t="s">
        <v>178</v>
      </c>
      <c r="F634" s="165">
        <f t="shared" ref="F634:Y634" si="636">F635</f>
        <v>57527690</v>
      </c>
      <c r="G634" s="165">
        <f t="shared" si="636"/>
        <v>57527690</v>
      </c>
      <c r="H634" s="165">
        <f t="shared" si="636"/>
        <v>0</v>
      </c>
      <c r="I634" s="165">
        <f t="shared" si="636"/>
        <v>0</v>
      </c>
      <c r="J634" s="165">
        <f t="shared" si="636"/>
        <v>0</v>
      </c>
      <c r="K634" s="165">
        <f t="shared" si="636"/>
        <v>0</v>
      </c>
      <c r="L634" s="165">
        <f t="shared" si="636"/>
        <v>0</v>
      </c>
      <c r="M634" s="165">
        <f t="shared" si="636"/>
        <v>0</v>
      </c>
      <c r="N634" s="165">
        <f t="shared" si="636"/>
        <v>0</v>
      </c>
      <c r="O634" s="165">
        <f t="shared" si="636"/>
        <v>0</v>
      </c>
      <c r="P634" s="165">
        <f t="shared" si="636"/>
        <v>0</v>
      </c>
      <c r="Q634" s="165">
        <f t="shared" si="636"/>
        <v>0</v>
      </c>
      <c r="R634" s="165">
        <f t="shared" si="636"/>
        <v>57527690</v>
      </c>
      <c r="S634" s="165">
        <f t="shared" si="636"/>
        <v>57527690</v>
      </c>
      <c r="T634" s="165">
        <f t="shared" si="636"/>
        <v>0</v>
      </c>
      <c r="U634" s="165">
        <f t="shared" si="636"/>
        <v>0</v>
      </c>
      <c r="V634" s="165">
        <f t="shared" si="636"/>
        <v>0</v>
      </c>
      <c r="W634" s="165">
        <f t="shared" si="636"/>
        <v>0</v>
      </c>
      <c r="X634" s="165">
        <f t="shared" si="636"/>
        <v>0</v>
      </c>
      <c r="Y634" s="165">
        <f t="shared" si="636"/>
        <v>0</v>
      </c>
    </row>
    <row r="635" spans="1:25" s="159" customFormat="1" ht="22.7" customHeight="1" x14ac:dyDescent="0.2">
      <c r="A635" s="158"/>
      <c r="B635" s="158">
        <v>341</v>
      </c>
      <c r="C635" s="158"/>
      <c r="D635" s="158"/>
      <c r="E635" s="161" t="s">
        <v>13</v>
      </c>
      <c r="F635" s="162">
        <f t="shared" ref="F635:Y635" si="637">F636+F640+F645+F649+F653+F657+F661+F667+F669+F671+F678+F682+F687+F692+F697</f>
        <v>57527690</v>
      </c>
      <c r="G635" s="162">
        <f t="shared" si="637"/>
        <v>57527690</v>
      </c>
      <c r="H635" s="162">
        <f t="shared" si="637"/>
        <v>0</v>
      </c>
      <c r="I635" s="162">
        <f t="shared" si="637"/>
        <v>0</v>
      </c>
      <c r="J635" s="162">
        <f t="shared" si="637"/>
        <v>0</v>
      </c>
      <c r="K635" s="162">
        <f t="shared" si="637"/>
        <v>0</v>
      </c>
      <c r="L635" s="162">
        <f t="shared" si="637"/>
        <v>0</v>
      </c>
      <c r="M635" s="162">
        <f t="shared" si="637"/>
        <v>0</v>
      </c>
      <c r="N635" s="162">
        <f t="shared" si="637"/>
        <v>0</v>
      </c>
      <c r="O635" s="162">
        <f t="shared" si="637"/>
        <v>0</v>
      </c>
      <c r="P635" s="162">
        <f t="shared" si="637"/>
        <v>0</v>
      </c>
      <c r="Q635" s="162">
        <f t="shared" si="637"/>
        <v>0</v>
      </c>
      <c r="R635" s="162">
        <f t="shared" si="637"/>
        <v>57527690</v>
      </c>
      <c r="S635" s="162">
        <f t="shared" si="637"/>
        <v>57527690</v>
      </c>
      <c r="T635" s="162">
        <f t="shared" si="637"/>
        <v>0</v>
      </c>
      <c r="U635" s="162">
        <f t="shared" si="637"/>
        <v>0</v>
      </c>
      <c r="V635" s="162">
        <f t="shared" si="637"/>
        <v>0</v>
      </c>
      <c r="W635" s="162">
        <f t="shared" si="637"/>
        <v>0</v>
      </c>
      <c r="X635" s="162">
        <f t="shared" si="637"/>
        <v>0</v>
      </c>
      <c r="Y635" s="162">
        <f t="shared" si="637"/>
        <v>0</v>
      </c>
    </row>
    <row r="636" spans="1:25" s="142" customFormat="1" ht="22.7" hidden="1" customHeight="1" x14ac:dyDescent="0.2">
      <c r="A636" s="36"/>
      <c r="B636" s="36"/>
      <c r="C636" s="36">
        <v>6000</v>
      </c>
      <c r="D636" s="36"/>
      <c r="E636" s="37" t="s">
        <v>14</v>
      </c>
      <c r="F636" s="38">
        <f t="shared" ref="F636:I636" si="638">SUM(F637:F639)</f>
        <v>0</v>
      </c>
      <c r="G636" s="38">
        <f t="shared" si="638"/>
        <v>0</v>
      </c>
      <c r="H636" s="38">
        <f t="shared" si="638"/>
        <v>0</v>
      </c>
      <c r="I636" s="38">
        <f t="shared" si="638"/>
        <v>0</v>
      </c>
      <c r="J636" s="38">
        <f t="shared" ref="J636:M636" si="639">SUM(J637:J639)</f>
        <v>0</v>
      </c>
      <c r="K636" s="38">
        <f t="shared" si="639"/>
        <v>0</v>
      </c>
      <c r="L636" s="38">
        <f t="shared" si="639"/>
        <v>0</v>
      </c>
      <c r="M636" s="38">
        <f t="shared" si="639"/>
        <v>0</v>
      </c>
      <c r="N636" s="27">
        <f t="shared" ref="N636:Q636" si="640">SUM(N637:N639)</f>
        <v>0</v>
      </c>
      <c r="O636" s="38">
        <f t="shared" si="640"/>
        <v>0</v>
      </c>
      <c r="P636" s="38">
        <f t="shared" si="640"/>
        <v>0</v>
      </c>
      <c r="Q636" s="38">
        <f t="shared" si="640"/>
        <v>0</v>
      </c>
      <c r="R636" s="27">
        <f t="shared" ref="R636:U636" si="641">SUM(R637:R639)</f>
        <v>0</v>
      </c>
      <c r="S636" s="38">
        <f t="shared" si="641"/>
        <v>0</v>
      </c>
      <c r="T636" s="38">
        <f t="shared" si="641"/>
        <v>0</v>
      </c>
      <c r="U636" s="38">
        <f t="shared" si="641"/>
        <v>0</v>
      </c>
      <c r="V636" s="27">
        <f t="shared" ref="V636:Y636" si="642">SUM(V637:V639)</f>
        <v>0</v>
      </c>
      <c r="W636" s="38">
        <f t="shared" si="642"/>
        <v>0</v>
      </c>
      <c r="X636" s="38">
        <f t="shared" si="642"/>
        <v>0</v>
      </c>
      <c r="Y636" s="38">
        <f t="shared" si="642"/>
        <v>0</v>
      </c>
    </row>
    <row r="637" spans="1:25" s="7" customFormat="1" ht="22.7" hidden="1" customHeight="1" x14ac:dyDescent="0.2">
      <c r="A637" s="15"/>
      <c r="B637" s="15"/>
      <c r="C637" s="15"/>
      <c r="D637" s="15" t="s">
        <v>112</v>
      </c>
      <c r="E637" s="17" t="s">
        <v>15</v>
      </c>
      <c r="F637" s="28">
        <f>G637+H637+I637</f>
        <v>0</v>
      </c>
      <c r="G637" s="28">
        <f t="shared" ref="G637:I639" si="643">K637+O637+S637+W637</f>
        <v>0</v>
      </c>
      <c r="H637" s="28">
        <f t="shared" si="643"/>
        <v>0</v>
      </c>
      <c r="I637" s="28">
        <f t="shared" si="643"/>
        <v>0</v>
      </c>
      <c r="J637" s="28">
        <f>K637+L637+M637</f>
        <v>0</v>
      </c>
      <c r="K637" s="18"/>
      <c r="L637" s="18"/>
      <c r="M637" s="20"/>
      <c r="N637" s="28">
        <f>O637+P637+Q637</f>
        <v>0</v>
      </c>
      <c r="O637" s="18"/>
      <c r="P637" s="18"/>
      <c r="Q637" s="20"/>
      <c r="R637" s="28">
        <f>S637+T637+U637</f>
        <v>0</v>
      </c>
      <c r="S637" s="18">
        <v>0</v>
      </c>
      <c r="T637" s="18"/>
      <c r="U637" s="20"/>
      <c r="V637" s="28">
        <f>W637+X637+Y637</f>
        <v>0</v>
      </c>
      <c r="W637" s="18"/>
      <c r="X637" s="18"/>
      <c r="Y637" s="20"/>
    </row>
    <row r="638" spans="1:25" s="7" customFormat="1" ht="22.7" hidden="1" customHeight="1" x14ac:dyDescent="0.2">
      <c r="A638" s="15"/>
      <c r="B638" s="15"/>
      <c r="C638" s="15"/>
      <c r="D638" s="15">
        <v>6003</v>
      </c>
      <c r="E638" s="17" t="s">
        <v>120</v>
      </c>
      <c r="F638" s="28">
        <f>G638+H638+I638</f>
        <v>0</v>
      </c>
      <c r="G638" s="28">
        <f t="shared" si="643"/>
        <v>0</v>
      </c>
      <c r="H638" s="28">
        <f t="shared" si="643"/>
        <v>0</v>
      </c>
      <c r="I638" s="28">
        <f t="shared" si="643"/>
        <v>0</v>
      </c>
      <c r="J638" s="28">
        <f>K638+L638+M638</f>
        <v>0</v>
      </c>
      <c r="K638" s="18"/>
      <c r="L638" s="18"/>
      <c r="M638" s="20"/>
      <c r="N638" s="28">
        <f>O638+P638+Q638</f>
        <v>0</v>
      </c>
      <c r="O638" s="18"/>
      <c r="P638" s="18"/>
      <c r="Q638" s="20"/>
      <c r="R638" s="28">
        <f>S638+T638+U638</f>
        <v>0</v>
      </c>
      <c r="S638" s="18"/>
      <c r="T638" s="18"/>
      <c r="U638" s="20"/>
      <c r="V638" s="28">
        <f>W638+X638+Y638</f>
        <v>0</v>
      </c>
      <c r="W638" s="18"/>
      <c r="X638" s="18"/>
      <c r="Y638" s="20"/>
    </row>
    <row r="639" spans="1:25" s="7" customFormat="1" ht="22.7" hidden="1" customHeight="1" x14ac:dyDescent="0.2">
      <c r="A639" s="15"/>
      <c r="B639" s="15"/>
      <c r="C639" s="15"/>
      <c r="D639" s="15">
        <v>6049</v>
      </c>
      <c r="E639" s="17" t="s">
        <v>65</v>
      </c>
      <c r="F639" s="28">
        <f>G639+H639+I639</f>
        <v>0</v>
      </c>
      <c r="G639" s="28">
        <f t="shared" si="643"/>
        <v>0</v>
      </c>
      <c r="H639" s="28">
        <f t="shared" si="643"/>
        <v>0</v>
      </c>
      <c r="I639" s="28">
        <f t="shared" si="643"/>
        <v>0</v>
      </c>
      <c r="J639" s="28">
        <f>K639+L639+M639</f>
        <v>0</v>
      </c>
      <c r="K639" s="18"/>
      <c r="L639" s="18"/>
      <c r="M639" s="20"/>
      <c r="N639" s="28">
        <f>O639+P639+Q639</f>
        <v>0</v>
      </c>
      <c r="O639" s="18"/>
      <c r="P639" s="18"/>
      <c r="Q639" s="20"/>
      <c r="R639" s="28">
        <f>S639+T639+U639</f>
        <v>0</v>
      </c>
      <c r="S639" s="18"/>
      <c r="T639" s="18"/>
      <c r="U639" s="20"/>
      <c r="V639" s="28">
        <f>W639+X639+Y639</f>
        <v>0</v>
      </c>
      <c r="W639" s="18"/>
      <c r="X639" s="18"/>
      <c r="Y639" s="20"/>
    </row>
    <row r="640" spans="1:25" s="142" customFormat="1" ht="22.7" hidden="1" customHeight="1" x14ac:dyDescent="0.2">
      <c r="A640" s="36"/>
      <c r="B640" s="36"/>
      <c r="C640" s="36">
        <v>6100</v>
      </c>
      <c r="D640" s="36"/>
      <c r="E640" s="37" t="s">
        <v>17</v>
      </c>
      <c r="F640" s="38">
        <f t="shared" ref="F640:Q640" si="644">SUM(F641:F644)</f>
        <v>0</v>
      </c>
      <c r="G640" s="38">
        <f t="shared" si="644"/>
        <v>0</v>
      </c>
      <c r="H640" s="38">
        <f t="shared" ref="H640:I640" si="645">SUM(H641:H644)</f>
        <v>0</v>
      </c>
      <c r="I640" s="38">
        <f t="shared" si="645"/>
        <v>0</v>
      </c>
      <c r="J640" s="38">
        <f>SUM(J641:J644)</f>
        <v>0</v>
      </c>
      <c r="K640" s="38">
        <f t="shared" si="644"/>
        <v>0</v>
      </c>
      <c r="L640" s="38">
        <f t="shared" si="644"/>
        <v>0</v>
      </c>
      <c r="M640" s="38">
        <f t="shared" si="644"/>
        <v>0</v>
      </c>
      <c r="N640" s="27">
        <f>SUM(N641:N644)</f>
        <v>0</v>
      </c>
      <c r="O640" s="38">
        <f t="shared" si="644"/>
        <v>0</v>
      </c>
      <c r="P640" s="38">
        <f t="shared" si="644"/>
        <v>0</v>
      </c>
      <c r="Q640" s="38">
        <f t="shared" si="644"/>
        <v>0</v>
      </c>
      <c r="R640" s="27">
        <f t="shared" ref="R640:U640" si="646">SUM(R641:R644)</f>
        <v>0</v>
      </c>
      <c r="S640" s="38">
        <f t="shared" si="646"/>
        <v>0</v>
      </c>
      <c r="T640" s="38">
        <f t="shared" si="646"/>
        <v>0</v>
      </c>
      <c r="U640" s="38">
        <f t="shared" si="646"/>
        <v>0</v>
      </c>
      <c r="V640" s="27">
        <f t="shared" ref="V640:Y640" si="647">SUM(V641:V644)</f>
        <v>0</v>
      </c>
      <c r="W640" s="38">
        <f t="shared" si="647"/>
        <v>0</v>
      </c>
      <c r="X640" s="38">
        <f t="shared" si="647"/>
        <v>0</v>
      </c>
      <c r="Y640" s="38">
        <f t="shared" si="647"/>
        <v>0</v>
      </c>
    </row>
    <row r="641" spans="1:25" s="7" customFormat="1" ht="22.7" hidden="1" customHeight="1" x14ac:dyDescent="0.2">
      <c r="A641" s="15"/>
      <c r="B641" s="15"/>
      <c r="C641" s="15"/>
      <c r="D641" s="15">
        <v>6101</v>
      </c>
      <c r="E641" s="17" t="s">
        <v>18</v>
      </c>
      <c r="F641" s="28">
        <f>G641+H641+I641</f>
        <v>0</v>
      </c>
      <c r="G641" s="28">
        <f t="shared" ref="G641:I644" si="648">K641+O641+S641+W641</f>
        <v>0</v>
      </c>
      <c r="H641" s="28">
        <f t="shared" si="648"/>
        <v>0</v>
      </c>
      <c r="I641" s="28">
        <f t="shared" si="648"/>
        <v>0</v>
      </c>
      <c r="J641" s="28">
        <f>K641+L641+M641</f>
        <v>0</v>
      </c>
      <c r="K641" s="18"/>
      <c r="L641" s="18"/>
      <c r="M641" s="20"/>
      <c r="N641" s="28">
        <f>O641+P641+Q641</f>
        <v>0</v>
      </c>
      <c r="O641" s="18"/>
      <c r="P641" s="18"/>
      <c r="Q641" s="20"/>
      <c r="R641" s="28">
        <f>S641+T641+U641</f>
        <v>0</v>
      </c>
      <c r="S641" s="18"/>
      <c r="T641" s="18"/>
      <c r="U641" s="20"/>
      <c r="V641" s="28">
        <f>W641+X641+Y641</f>
        <v>0</v>
      </c>
      <c r="W641" s="18"/>
      <c r="X641" s="18"/>
      <c r="Y641" s="20"/>
    </row>
    <row r="642" spans="1:25" s="7" customFormat="1" ht="35.450000000000003" hidden="1" customHeight="1" x14ac:dyDescent="0.2">
      <c r="A642" s="15"/>
      <c r="B642" s="15"/>
      <c r="C642" s="15"/>
      <c r="D642" s="15">
        <v>6113</v>
      </c>
      <c r="E642" s="17" t="s">
        <v>19</v>
      </c>
      <c r="F642" s="28">
        <f>G642+H642+I642</f>
        <v>0</v>
      </c>
      <c r="G642" s="28">
        <f t="shared" si="648"/>
        <v>0</v>
      </c>
      <c r="H642" s="28">
        <f t="shared" si="648"/>
        <v>0</v>
      </c>
      <c r="I642" s="28">
        <f t="shared" si="648"/>
        <v>0</v>
      </c>
      <c r="J642" s="28">
        <f>K642+L642+M642</f>
        <v>0</v>
      </c>
      <c r="K642" s="18"/>
      <c r="L642" s="18"/>
      <c r="M642" s="20"/>
      <c r="N642" s="28">
        <f>O642+P642+Q642</f>
        <v>0</v>
      </c>
      <c r="O642" s="18"/>
      <c r="P642" s="18"/>
      <c r="Q642" s="20"/>
      <c r="R642" s="28">
        <f>S642+T642+U642</f>
        <v>0</v>
      </c>
      <c r="S642" s="18"/>
      <c r="T642" s="18"/>
      <c r="U642" s="20"/>
      <c r="V642" s="28">
        <f>W642+X642+Y642</f>
        <v>0</v>
      </c>
      <c r="W642" s="18"/>
      <c r="X642" s="18"/>
      <c r="Y642" s="20"/>
    </row>
    <row r="643" spans="1:25" s="7" customFormat="1" ht="35.450000000000003" hidden="1" customHeight="1" x14ac:dyDescent="0.2">
      <c r="A643" s="15"/>
      <c r="B643" s="15"/>
      <c r="C643" s="15"/>
      <c r="D643" s="15">
        <v>6123</v>
      </c>
      <c r="E643" s="17" t="s">
        <v>68</v>
      </c>
      <c r="F643" s="28">
        <f>G643+H643+I643</f>
        <v>0</v>
      </c>
      <c r="G643" s="28">
        <f t="shared" si="648"/>
        <v>0</v>
      </c>
      <c r="H643" s="28">
        <f t="shared" si="648"/>
        <v>0</v>
      </c>
      <c r="I643" s="28">
        <f t="shared" si="648"/>
        <v>0</v>
      </c>
      <c r="J643" s="28">
        <f>K643+L643+M643</f>
        <v>0</v>
      </c>
      <c r="K643" s="18"/>
      <c r="L643" s="18"/>
      <c r="M643" s="20"/>
      <c r="N643" s="28">
        <f>O643+P643+Q643</f>
        <v>0</v>
      </c>
      <c r="O643" s="18"/>
      <c r="P643" s="18"/>
      <c r="Q643" s="20"/>
      <c r="R643" s="28">
        <f>S643+T643+U643</f>
        <v>0</v>
      </c>
      <c r="S643" s="18"/>
      <c r="T643" s="18"/>
      <c r="U643" s="20"/>
      <c r="V643" s="28">
        <f>W643+X643+Y643</f>
        <v>0</v>
      </c>
      <c r="W643" s="18"/>
      <c r="X643" s="18"/>
      <c r="Y643" s="20"/>
    </row>
    <row r="644" spans="1:25" s="7" customFormat="1" ht="21.75" hidden="1" customHeight="1" x14ac:dyDescent="0.2">
      <c r="A644" s="15"/>
      <c r="B644" s="15"/>
      <c r="C644" s="15"/>
      <c r="D644" s="15">
        <v>6149</v>
      </c>
      <c r="E644" s="17" t="s">
        <v>132</v>
      </c>
      <c r="F644" s="28">
        <f>G644+H644+I644</f>
        <v>0</v>
      </c>
      <c r="G644" s="28">
        <f t="shared" si="648"/>
        <v>0</v>
      </c>
      <c r="H644" s="28">
        <f t="shared" si="648"/>
        <v>0</v>
      </c>
      <c r="I644" s="28">
        <f t="shared" si="648"/>
        <v>0</v>
      </c>
      <c r="J644" s="28">
        <f>K644+L644+M644</f>
        <v>0</v>
      </c>
      <c r="K644" s="18"/>
      <c r="L644" s="18"/>
      <c r="M644" s="20"/>
      <c r="N644" s="28">
        <f>O644+P644+Q644</f>
        <v>0</v>
      </c>
      <c r="O644" s="18"/>
      <c r="P644" s="18"/>
      <c r="Q644" s="20"/>
      <c r="R644" s="28">
        <f>S644+T644+U644</f>
        <v>0</v>
      </c>
      <c r="S644" s="18"/>
      <c r="T644" s="18"/>
      <c r="U644" s="20"/>
      <c r="V644" s="28">
        <f>W644+X644+Y644</f>
        <v>0</v>
      </c>
      <c r="W644" s="18"/>
      <c r="X644" s="18"/>
      <c r="Y644" s="20"/>
    </row>
    <row r="645" spans="1:25" s="142" customFormat="1" ht="21.75" hidden="1" customHeight="1" x14ac:dyDescent="0.2">
      <c r="A645" s="36"/>
      <c r="B645" s="36"/>
      <c r="C645" s="36">
        <v>6300</v>
      </c>
      <c r="D645" s="36"/>
      <c r="E645" s="37" t="s">
        <v>26</v>
      </c>
      <c r="F645" s="38">
        <f t="shared" ref="F645:I645" si="649">SUM(F646:F648)</f>
        <v>0</v>
      </c>
      <c r="G645" s="38">
        <f t="shared" si="649"/>
        <v>0</v>
      </c>
      <c r="H645" s="38">
        <f t="shared" si="649"/>
        <v>0</v>
      </c>
      <c r="I645" s="38">
        <f t="shared" si="649"/>
        <v>0</v>
      </c>
      <c r="J645" s="38">
        <f t="shared" ref="J645:M645" si="650">SUM(J646:J648)</f>
        <v>0</v>
      </c>
      <c r="K645" s="38">
        <f t="shared" si="650"/>
        <v>0</v>
      </c>
      <c r="L645" s="38">
        <f t="shared" si="650"/>
        <v>0</v>
      </c>
      <c r="M645" s="38">
        <f t="shared" si="650"/>
        <v>0</v>
      </c>
      <c r="N645" s="27">
        <f t="shared" ref="N645:Q645" si="651">SUM(N646:N648)</f>
        <v>0</v>
      </c>
      <c r="O645" s="38">
        <f t="shared" si="651"/>
        <v>0</v>
      </c>
      <c r="P645" s="38">
        <f t="shared" si="651"/>
        <v>0</v>
      </c>
      <c r="Q645" s="38">
        <f t="shared" si="651"/>
        <v>0</v>
      </c>
      <c r="R645" s="27">
        <f t="shared" ref="R645:U645" si="652">SUM(R646:R648)</f>
        <v>0</v>
      </c>
      <c r="S645" s="38">
        <f t="shared" si="652"/>
        <v>0</v>
      </c>
      <c r="T645" s="38">
        <f t="shared" si="652"/>
        <v>0</v>
      </c>
      <c r="U645" s="38">
        <f t="shared" si="652"/>
        <v>0</v>
      </c>
      <c r="V645" s="27">
        <f t="shared" ref="V645:Y645" si="653">SUM(V646:V648)</f>
        <v>0</v>
      </c>
      <c r="W645" s="38">
        <f t="shared" si="653"/>
        <v>0</v>
      </c>
      <c r="X645" s="38">
        <f t="shared" si="653"/>
        <v>0</v>
      </c>
      <c r="Y645" s="38">
        <f t="shared" si="653"/>
        <v>0</v>
      </c>
    </row>
    <row r="646" spans="1:25" s="7" customFormat="1" ht="21.75" hidden="1" customHeight="1" x14ac:dyDescent="0.2">
      <c r="A646" s="15"/>
      <c r="B646" s="15"/>
      <c r="C646" s="15"/>
      <c r="D646" s="15">
        <v>6301</v>
      </c>
      <c r="E646" s="17" t="s">
        <v>27</v>
      </c>
      <c r="F646" s="28">
        <f>G646+H646+I646</f>
        <v>0</v>
      </c>
      <c r="G646" s="28">
        <f t="shared" ref="G646:I648" si="654">K646+O646+S646+W646</f>
        <v>0</v>
      </c>
      <c r="H646" s="28">
        <f t="shared" si="654"/>
        <v>0</v>
      </c>
      <c r="I646" s="28">
        <f t="shared" si="654"/>
        <v>0</v>
      </c>
      <c r="J646" s="28">
        <f>K646+L646+M646</f>
        <v>0</v>
      </c>
      <c r="K646" s="18"/>
      <c r="L646" s="18"/>
      <c r="M646" s="20"/>
      <c r="N646" s="28">
        <f>O646+P646+Q646</f>
        <v>0</v>
      </c>
      <c r="O646" s="18"/>
      <c r="P646" s="18"/>
      <c r="Q646" s="20"/>
      <c r="R646" s="28">
        <f>S646+T646+U646</f>
        <v>0</v>
      </c>
      <c r="S646" s="18"/>
      <c r="T646" s="18"/>
      <c r="U646" s="20"/>
      <c r="V646" s="28">
        <f>W646+X646+Y646</f>
        <v>0</v>
      </c>
      <c r="W646" s="18"/>
      <c r="X646" s="18"/>
      <c r="Y646" s="20"/>
    </row>
    <row r="647" spans="1:25" s="7" customFormat="1" ht="21.75" hidden="1" customHeight="1" x14ac:dyDescent="0.2">
      <c r="A647" s="15"/>
      <c r="B647" s="15"/>
      <c r="C647" s="15"/>
      <c r="D647" s="15">
        <v>6302</v>
      </c>
      <c r="E647" s="17" t="s">
        <v>28</v>
      </c>
      <c r="F647" s="28">
        <f>G647+H647+I647</f>
        <v>0</v>
      </c>
      <c r="G647" s="28">
        <f t="shared" si="654"/>
        <v>0</v>
      </c>
      <c r="H647" s="28">
        <f t="shared" si="654"/>
        <v>0</v>
      </c>
      <c r="I647" s="28">
        <f t="shared" si="654"/>
        <v>0</v>
      </c>
      <c r="J647" s="28">
        <f>K647+L647+M647</f>
        <v>0</v>
      </c>
      <c r="K647" s="18"/>
      <c r="L647" s="18"/>
      <c r="M647" s="20"/>
      <c r="N647" s="28">
        <f>O647+P647+Q647</f>
        <v>0</v>
      </c>
      <c r="O647" s="18"/>
      <c r="P647" s="18"/>
      <c r="Q647" s="20"/>
      <c r="R647" s="28">
        <f>S647+T647+U647</f>
        <v>0</v>
      </c>
      <c r="S647" s="18"/>
      <c r="T647" s="18"/>
      <c r="U647" s="20"/>
      <c r="V647" s="28">
        <f>W647+X647+Y647</f>
        <v>0</v>
      </c>
      <c r="W647" s="18"/>
      <c r="X647" s="18"/>
      <c r="Y647" s="20"/>
    </row>
    <row r="648" spans="1:25" s="7" customFormat="1" ht="21.75" hidden="1" customHeight="1" x14ac:dyDescent="0.2">
      <c r="A648" s="15"/>
      <c r="B648" s="15"/>
      <c r="C648" s="15"/>
      <c r="D648" s="15">
        <v>6303</v>
      </c>
      <c r="E648" s="17" t="s">
        <v>29</v>
      </c>
      <c r="F648" s="28">
        <f>G648+H648+I648</f>
        <v>0</v>
      </c>
      <c r="G648" s="28">
        <f t="shared" si="654"/>
        <v>0</v>
      </c>
      <c r="H648" s="28">
        <f t="shared" si="654"/>
        <v>0</v>
      </c>
      <c r="I648" s="28">
        <f t="shared" si="654"/>
        <v>0</v>
      </c>
      <c r="J648" s="28">
        <f>K648+L648+M648</f>
        <v>0</v>
      </c>
      <c r="K648" s="18"/>
      <c r="L648" s="18"/>
      <c r="M648" s="20"/>
      <c r="N648" s="28">
        <f>O648+P648+Q648</f>
        <v>0</v>
      </c>
      <c r="O648" s="18"/>
      <c r="P648" s="18"/>
      <c r="Q648" s="20"/>
      <c r="R648" s="28">
        <f>S648+T648+U648</f>
        <v>0</v>
      </c>
      <c r="S648" s="18"/>
      <c r="T648" s="18"/>
      <c r="U648" s="20"/>
      <c r="V648" s="28">
        <f>W648+X648+Y648</f>
        <v>0</v>
      </c>
      <c r="W648" s="18"/>
      <c r="X648" s="18"/>
      <c r="Y648" s="20"/>
    </row>
    <row r="649" spans="1:25" s="145" customFormat="1" ht="21.75" customHeight="1" x14ac:dyDescent="0.2">
      <c r="A649" s="12"/>
      <c r="B649" s="12"/>
      <c r="C649" s="12">
        <v>6400</v>
      </c>
      <c r="D649" s="12"/>
      <c r="E649" s="13" t="s">
        <v>30</v>
      </c>
      <c r="F649" s="14">
        <f t="shared" ref="F649:I649" si="655">SUM(F650:F652)</f>
        <v>2640000</v>
      </c>
      <c r="G649" s="14">
        <f t="shared" si="655"/>
        <v>2640000</v>
      </c>
      <c r="H649" s="14">
        <f t="shared" si="655"/>
        <v>0</v>
      </c>
      <c r="I649" s="14">
        <f t="shared" si="655"/>
        <v>0</v>
      </c>
      <c r="J649" s="14">
        <f t="shared" ref="J649:M649" si="656">SUM(J650:J652)</f>
        <v>0</v>
      </c>
      <c r="K649" s="14">
        <f t="shared" si="656"/>
        <v>0</v>
      </c>
      <c r="L649" s="14">
        <f t="shared" si="656"/>
        <v>0</v>
      </c>
      <c r="M649" s="14">
        <f t="shared" si="656"/>
        <v>0</v>
      </c>
      <c r="N649" s="14">
        <f t="shared" ref="N649:Q649" si="657">SUM(N650:N652)</f>
        <v>0</v>
      </c>
      <c r="O649" s="14">
        <f t="shared" si="657"/>
        <v>0</v>
      </c>
      <c r="P649" s="14">
        <f t="shared" si="657"/>
        <v>0</v>
      </c>
      <c r="Q649" s="14">
        <f t="shared" si="657"/>
        <v>0</v>
      </c>
      <c r="R649" s="14">
        <f t="shared" ref="R649:U649" si="658">SUM(R650:R652)</f>
        <v>2640000</v>
      </c>
      <c r="S649" s="14">
        <f t="shared" si="658"/>
        <v>2640000</v>
      </c>
      <c r="T649" s="14">
        <f t="shared" si="658"/>
        <v>0</v>
      </c>
      <c r="U649" s="14">
        <f t="shared" si="658"/>
        <v>0</v>
      </c>
      <c r="V649" s="14">
        <f t="shared" ref="V649:Y649" si="659">SUM(V650:V652)</f>
        <v>0</v>
      </c>
      <c r="W649" s="14">
        <f t="shared" si="659"/>
        <v>0</v>
      </c>
      <c r="X649" s="14">
        <f t="shared" si="659"/>
        <v>0</v>
      </c>
      <c r="Y649" s="14">
        <f t="shared" si="659"/>
        <v>0</v>
      </c>
    </row>
    <row r="650" spans="1:25" s="7" customFormat="1" ht="21.75" hidden="1" customHeight="1" x14ac:dyDescent="0.2">
      <c r="A650" s="15"/>
      <c r="B650" s="15"/>
      <c r="C650" s="15"/>
      <c r="D650" s="15">
        <v>6401</v>
      </c>
      <c r="E650" s="17" t="s">
        <v>138</v>
      </c>
      <c r="F650" s="28">
        <f>G650+H650+I650</f>
        <v>0</v>
      </c>
      <c r="G650" s="28">
        <f t="shared" ref="G650:I652" si="660">K650+O650+S650+W650</f>
        <v>0</v>
      </c>
      <c r="H650" s="28">
        <f t="shared" si="660"/>
        <v>0</v>
      </c>
      <c r="I650" s="28">
        <f t="shared" si="660"/>
        <v>0</v>
      </c>
      <c r="J650" s="28">
        <f>K650+L650+M650</f>
        <v>0</v>
      </c>
      <c r="K650" s="18"/>
      <c r="L650" s="18"/>
      <c r="M650" s="20"/>
      <c r="N650" s="28">
        <f>O650+P650+Q650</f>
        <v>0</v>
      </c>
      <c r="O650" s="18"/>
      <c r="P650" s="18"/>
      <c r="Q650" s="20"/>
      <c r="R650" s="28">
        <f>S650+T650+U650</f>
        <v>0</v>
      </c>
      <c r="S650" s="18"/>
      <c r="T650" s="18"/>
      <c r="U650" s="20"/>
      <c r="V650" s="28">
        <f>W650+X650+Y650</f>
        <v>0</v>
      </c>
      <c r="W650" s="18"/>
      <c r="X650" s="18"/>
      <c r="Y650" s="20"/>
    </row>
    <row r="651" spans="1:25" s="7" customFormat="1" ht="36" hidden="1" customHeight="1" x14ac:dyDescent="0.2">
      <c r="A651" s="15"/>
      <c r="B651" s="15"/>
      <c r="C651" s="15"/>
      <c r="D651" s="15">
        <v>6404</v>
      </c>
      <c r="E651" s="17" t="s">
        <v>31</v>
      </c>
      <c r="F651" s="28">
        <f>G651+H651+I651</f>
        <v>0</v>
      </c>
      <c r="G651" s="28">
        <f t="shared" si="660"/>
        <v>0</v>
      </c>
      <c r="H651" s="28">
        <f t="shared" si="660"/>
        <v>0</v>
      </c>
      <c r="I651" s="28">
        <f t="shared" si="660"/>
        <v>0</v>
      </c>
      <c r="J651" s="28">
        <f>K651+L651+M651</f>
        <v>0</v>
      </c>
      <c r="K651" s="18"/>
      <c r="L651" s="18"/>
      <c r="M651" s="20"/>
      <c r="N651" s="28">
        <f>O651+P651+Q651</f>
        <v>0</v>
      </c>
      <c r="O651" s="18"/>
      <c r="P651" s="18"/>
      <c r="Q651" s="20"/>
      <c r="R651" s="28">
        <f>S651+T651+U651</f>
        <v>0</v>
      </c>
      <c r="S651" s="18"/>
      <c r="T651" s="18"/>
      <c r="U651" s="20"/>
      <c r="V651" s="28">
        <f>W651+X651+Y651</f>
        <v>0</v>
      </c>
      <c r="W651" s="18"/>
      <c r="X651" s="18"/>
      <c r="Y651" s="20"/>
    </row>
    <row r="652" spans="1:25" s="7" customFormat="1" ht="21.2" customHeight="1" x14ac:dyDescent="0.2">
      <c r="A652" s="15"/>
      <c r="B652" s="15"/>
      <c r="C652" s="15"/>
      <c r="D652" s="15">
        <v>6449</v>
      </c>
      <c r="E652" s="17" t="s">
        <v>25</v>
      </c>
      <c r="F652" s="18">
        <f>G652+H652+I652</f>
        <v>2640000</v>
      </c>
      <c r="G652" s="18">
        <f t="shared" si="660"/>
        <v>2640000</v>
      </c>
      <c r="H652" s="18">
        <f t="shared" si="660"/>
        <v>0</v>
      </c>
      <c r="I652" s="18">
        <f t="shared" si="660"/>
        <v>0</v>
      </c>
      <c r="J652" s="18">
        <f>K652+L652+M652</f>
        <v>0</v>
      </c>
      <c r="K652" s="18"/>
      <c r="L652" s="18"/>
      <c r="M652" s="20"/>
      <c r="N652" s="18">
        <f>O652+P652+Q652</f>
        <v>0</v>
      </c>
      <c r="O652" s="18"/>
      <c r="P652" s="18"/>
      <c r="Q652" s="20"/>
      <c r="R652" s="18">
        <f>S652+T652+U652</f>
        <v>2640000</v>
      </c>
      <c r="S652" s="18">
        <v>2640000</v>
      </c>
      <c r="T652" s="18"/>
      <c r="U652" s="20"/>
      <c r="V652" s="18">
        <f>W652+X652+Y652</f>
        <v>0</v>
      </c>
      <c r="W652" s="18"/>
      <c r="X652" s="18"/>
      <c r="Y652" s="20"/>
    </row>
    <row r="653" spans="1:25" s="145" customFormat="1" ht="21.2" customHeight="1" x14ac:dyDescent="0.2">
      <c r="A653" s="12"/>
      <c r="B653" s="12"/>
      <c r="C653" s="12">
        <v>6500</v>
      </c>
      <c r="D653" s="12"/>
      <c r="E653" s="13" t="s">
        <v>32</v>
      </c>
      <c r="F653" s="14">
        <f t="shared" ref="F653:Q653" si="661">SUM(F654:F656)</f>
        <v>9926690</v>
      </c>
      <c r="G653" s="14">
        <f t="shared" si="661"/>
        <v>9926690</v>
      </c>
      <c r="H653" s="14">
        <f t="shared" si="661"/>
        <v>0</v>
      </c>
      <c r="I653" s="14">
        <f t="shared" si="661"/>
        <v>0</v>
      </c>
      <c r="J653" s="14">
        <f t="shared" si="661"/>
        <v>0</v>
      </c>
      <c r="K653" s="14">
        <f t="shared" si="661"/>
        <v>0</v>
      </c>
      <c r="L653" s="14">
        <f t="shared" si="661"/>
        <v>0</v>
      </c>
      <c r="M653" s="14">
        <f t="shared" si="661"/>
        <v>0</v>
      </c>
      <c r="N653" s="14">
        <f t="shared" si="661"/>
        <v>0</v>
      </c>
      <c r="O653" s="14">
        <f t="shared" si="661"/>
        <v>0</v>
      </c>
      <c r="P653" s="14">
        <f t="shared" si="661"/>
        <v>0</v>
      </c>
      <c r="Q653" s="14">
        <f t="shared" si="661"/>
        <v>0</v>
      </c>
      <c r="R653" s="14">
        <f t="shared" ref="R653:U653" si="662">SUM(R654:R656)</f>
        <v>9926690</v>
      </c>
      <c r="S653" s="14">
        <f t="shared" si="662"/>
        <v>9926690</v>
      </c>
      <c r="T653" s="14">
        <f t="shared" si="662"/>
        <v>0</v>
      </c>
      <c r="U653" s="14">
        <f t="shared" si="662"/>
        <v>0</v>
      </c>
      <c r="V653" s="14">
        <f t="shared" ref="V653:Y653" si="663">SUM(V654:V656)</f>
        <v>0</v>
      </c>
      <c r="W653" s="14">
        <f t="shared" si="663"/>
        <v>0</v>
      </c>
      <c r="X653" s="14">
        <f t="shared" si="663"/>
        <v>0</v>
      </c>
      <c r="Y653" s="14">
        <f t="shared" si="663"/>
        <v>0</v>
      </c>
    </row>
    <row r="654" spans="1:25" s="7" customFormat="1" ht="21.2" customHeight="1" x14ac:dyDescent="0.2">
      <c r="A654" s="15"/>
      <c r="B654" s="15"/>
      <c r="C654" s="15"/>
      <c r="D654" s="15">
        <v>6501</v>
      </c>
      <c r="E654" s="17" t="s">
        <v>33</v>
      </c>
      <c r="F654" s="18">
        <f>G654+H654+I654</f>
        <v>9239910</v>
      </c>
      <c r="G654" s="18">
        <f t="shared" ref="G654:I656" si="664">K654+O654+S654+W654</f>
        <v>9239910</v>
      </c>
      <c r="H654" s="18">
        <f t="shared" si="664"/>
        <v>0</v>
      </c>
      <c r="I654" s="18">
        <f t="shared" si="664"/>
        <v>0</v>
      </c>
      <c r="J654" s="18">
        <f>K654+L654+M654</f>
        <v>0</v>
      </c>
      <c r="K654" s="18"/>
      <c r="L654" s="18"/>
      <c r="M654" s="20"/>
      <c r="N654" s="18">
        <f>O654+P654+Q654</f>
        <v>0</v>
      </c>
      <c r="O654" s="18"/>
      <c r="P654" s="18"/>
      <c r="Q654" s="20"/>
      <c r="R654" s="18">
        <f>S654+T654+U654</f>
        <v>9239910</v>
      </c>
      <c r="S654" s="18">
        <v>9239910</v>
      </c>
      <c r="T654" s="18"/>
      <c r="U654" s="20"/>
      <c r="V654" s="18">
        <f>W654+X654+Y654</f>
        <v>0</v>
      </c>
      <c r="W654" s="18"/>
      <c r="X654" s="18"/>
      <c r="Y654" s="20"/>
    </row>
    <row r="655" spans="1:25" s="7" customFormat="1" ht="21.2" hidden="1" customHeight="1" x14ac:dyDescent="0.2">
      <c r="A655" s="15"/>
      <c r="B655" s="15"/>
      <c r="C655" s="15"/>
      <c r="D655" s="15">
        <v>6502</v>
      </c>
      <c r="E655" s="17" t="s">
        <v>34</v>
      </c>
      <c r="F655" s="28">
        <f>G655+H655+I655</f>
        <v>0</v>
      </c>
      <c r="G655" s="28">
        <f t="shared" si="664"/>
        <v>0</v>
      </c>
      <c r="H655" s="28">
        <f t="shared" si="664"/>
        <v>0</v>
      </c>
      <c r="I655" s="28">
        <f t="shared" si="664"/>
        <v>0</v>
      </c>
      <c r="J655" s="28">
        <f>K655+L655+M655</f>
        <v>0</v>
      </c>
      <c r="K655" s="18"/>
      <c r="L655" s="18"/>
      <c r="M655" s="20"/>
      <c r="N655" s="28">
        <f>O655+P655+Q655</f>
        <v>0</v>
      </c>
      <c r="O655" s="18"/>
      <c r="P655" s="18"/>
      <c r="Q655" s="20"/>
      <c r="R655" s="28">
        <f>S655+T655+U655</f>
        <v>0</v>
      </c>
      <c r="S655" s="18"/>
      <c r="T655" s="18"/>
      <c r="U655" s="20"/>
      <c r="V655" s="28">
        <f>W655+X655+Y655</f>
        <v>0</v>
      </c>
      <c r="W655" s="18"/>
      <c r="X655" s="18"/>
      <c r="Y655" s="20"/>
    </row>
    <row r="656" spans="1:25" s="7" customFormat="1" ht="21.2" customHeight="1" x14ac:dyDescent="0.2">
      <c r="A656" s="15"/>
      <c r="B656" s="15"/>
      <c r="C656" s="15"/>
      <c r="D656" s="15">
        <v>6503</v>
      </c>
      <c r="E656" s="17" t="s">
        <v>35</v>
      </c>
      <c r="F656" s="18">
        <f>G656+H656+I656</f>
        <v>686780</v>
      </c>
      <c r="G656" s="18">
        <f t="shared" si="664"/>
        <v>686780</v>
      </c>
      <c r="H656" s="18">
        <f t="shared" si="664"/>
        <v>0</v>
      </c>
      <c r="I656" s="18">
        <f t="shared" si="664"/>
        <v>0</v>
      </c>
      <c r="J656" s="18">
        <f>K656+L656+M656</f>
        <v>0</v>
      </c>
      <c r="K656" s="18"/>
      <c r="L656" s="18"/>
      <c r="M656" s="20"/>
      <c r="N656" s="18">
        <f>O656+P656+Q656</f>
        <v>0</v>
      </c>
      <c r="O656" s="18"/>
      <c r="P656" s="18"/>
      <c r="Q656" s="20"/>
      <c r="R656" s="18">
        <f>S656+T656+U656</f>
        <v>686780</v>
      </c>
      <c r="S656" s="18">
        <v>686780</v>
      </c>
      <c r="T656" s="18"/>
      <c r="U656" s="20"/>
      <c r="V656" s="18">
        <f>W656+X656+Y656</f>
        <v>0</v>
      </c>
      <c r="W656" s="18"/>
      <c r="X656" s="18"/>
      <c r="Y656" s="20"/>
    </row>
    <row r="657" spans="1:25" s="145" customFormat="1" ht="21.2" customHeight="1" x14ac:dyDescent="0.2">
      <c r="A657" s="12"/>
      <c r="B657" s="12"/>
      <c r="C657" s="12">
        <v>6550</v>
      </c>
      <c r="D657" s="12"/>
      <c r="E657" s="13" t="s">
        <v>36</v>
      </c>
      <c r="F657" s="14">
        <f t="shared" ref="F657:Q657" si="665">SUM(F658:F660)</f>
        <v>14335000</v>
      </c>
      <c r="G657" s="14">
        <f t="shared" si="665"/>
        <v>14335000</v>
      </c>
      <c r="H657" s="14">
        <f t="shared" si="665"/>
        <v>0</v>
      </c>
      <c r="I657" s="14">
        <f t="shared" si="665"/>
        <v>0</v>
      </c>
      <c r="J657" s="14">
        <f t="shared" si="665"/>
        <v>0</v>
      </c>
      <c r="K657" s="14">
        <f t="shared" si="665"/>
        <v>0</v>
      </c>
      <c r="L657" s="14">
        <f t="shared" si="665"/>
        <v>0</v>
      </c>
      <c r="M657" s="14">
        <f t="shared" si="665"/>
        <v>0</v>
      </c>
      <c r="N657" s="14">
        <f t="shared" si="665"/>
        <v>0</v>
      </c>
      <c r="O657" s="14">
        <f t="shared" si="665"/>
        <v>0</v>
      </c>
      <c r="P657" s="14">
        <f t="shared" si="665"/>
        <v>0</v>
      </c>
      <c r="Q657" s="14">
        <f t="shared" si="665"/>
        <v>0</v>
      </c>
      <c r="R657" s="14">
        <f t="shared" ref="R657:U657" si="666">SUM(R658:R660)</f>
        <v>14335000</v>
      </c>
      <c r="S657" s="14">
        <f t="shared" si="666"/>
        <v>14335000</v>
      </c>
      <c r="T657" s="14">
        <f t="shared" si="666"/>
        <v>0</v>
      </c>
      <c r="U657" s="14">
        <f t="shared" si="666"/>
        <v>0</v>
      </c>
      <c r="V657" s="14">
        <f t="shared" ref="V657:Y657" si="667">SUM(V658:V660)</f>
        <v>0</v>
      </c>
      <c r="W657" s="14">
        <f t="shared" si="667"/>
        <v>0</v>
      </c>
      <c r="X657" s="14">
        <f t="shared" si="667"/>
        <v>0</v>
      </c>
      <c r="Y657" s="14">
        <f t="shared" si="667"/>
        <v>0</v>
      </c>
    </row>
    <row r="658" spans="1:25" s="7" customFormat="1" ht="21.2" customHeight="1" x14ac:dyDescent="0.2">
      <c r="A658" s="15"/>
      <c r="B658" s="15"/>
      <c r="C658" s="15"/>
      <c r="D658" s="15">
        <v>6551</v>
      </c>
      <c r="E658" s="17" t="s">
        <v>37</v>
      </c>
      <c r="F658" s="18">
        <f>G658+H658+I658</f>
        <v>14335000</v>
      </c>
      <c r="G658" s="18">
        <f t="shared" ref="G658:I660" si="668">K658+O658+S658+W658</f>
        <v>14335000</v>
      </c>
      <c r="H658" s="18">
        <f t="shared" si="668"/>
        <v>0</v>
      </c>
      <c r="I658" s="18">
        <f t="shared" si="668"/>
        <v>0</v>
      </c>
      <c r="J658" s="18">
        <f>K658+L658+M658</f>
        <v>0</v>
      </c>
      <c r="K658" s="18"/>
      <c r="L658" s="18"/>
      <c r="M658" s="21"/>
      <c r="N658" s="18">
        <f>O658+P658+Q658</f>
        <v>0</v>
      </c>
      <c r="O658" s="18"/>
      <c r="P658" s="18"/>
      <c r="Q658" s="20"/>
      <c r="R658" s="18">
        <f>S658+T658+U658</f>
        <v>14335000</v>
      </c>
      <c r="S658" s="18">
        <v>14335000</v>
      </c>
      <c r="T658" s="18"/>
      <c r="U658" s="21"/>
      <c r="V658" s="18">
        <f>W658+X658+Y658</f>
        <v>0</v>
      </c>
      <c r="W658" s="18"/>
      <c r="X658" s="18"/>
      <c r="Y658" s="20"/>
    </row>
    <row r="659" spans="1:25" s="7" customFormat="1" ht="21.2" hidden="1" customHeight="1" x14ac:dyDescent="0.2">
      <c r="A659" s="15"/>
      <c r="B659" s="15"/>
      <c r="C659" s="15"/>
      <c r="D659" s="15">
        <v>6552</v>
      </c>
      <c r="E659" s="17" t="s">
        <v>38</v>
      </c>
      <c r="F659" s="28">
        <f>G659+H659+I659</f>
        <v>0</v>
      </c>
      <c r="G659" s="28">
        <f t="shared" si="668"/>
        <v>0</v>
      </c>
      <c r="H659" s="28">
        <f t="shared" si="668"/>
        <v>0</v>
      </c>
      <c r="I659" s="28">
        <f t="shared" si="668"/>
        <v>0</v>
      </c>
      <c r="J659" s="28">
        <f>K659+L659+M659</f>
        <v>0</v>
      </c>
      <c r="K659" s="18"/>
      <c r="L659" s="18"/>
      <c r="M659" s="20"/>
      <c r="N659" s="28">
        <f>O659+P659+Q659</f>
        <v>0</v>
      </c>
      <c r="O659" s="18"/>
      <c r="P659" s="18"/>
      <c r="Q659" s="20"/>
      <c r="R659" s="28">
        <f>S659+T659+U659</f>
        <v>0</v>
      </c>
      <c r="S659" s="18"/>
      <c r="T659" s="18"/>
      <c r="U659" s="20"/>
      <c r="V659" s="28">
        <f>W659+X659+Y659</f>
        <v>0</v>
      </c>
      <c r="W659" s="18"/>
      <c r="X659" s="18"/>
      <c r="Y659" s="20"/>
    </row>
    <row r="660" spans="1:25" s="7" customFormat="1" ht="21.2" hidden="1" customHeight="1" x14ac:dyDescent="0.2">
      <c r="A660" s="15"/>
      <c r="B660" s="15"/>
      <c r="C660" s="15"/>
      <c r="D660" s="15">
        <v>6599</v>
      </c>
      <c r="E660" s="17" t="s">
        <v>40</v>
      </c>
      <c r="F660" s="28">
        <f>G660+H660+I660</f>
        <v>0</v>
      </c>
      <c r="G660" s="28">
        <f t="shared" si="668"/>
        <v>0</v>
      </c>
      <c r="H660" s="28">
        <f t="shared" si="668"/>
        <v>0</v>
      </c>
      <c r="I660" s="28">
        <f t="shared" si="668"/>
        <v>0</v>
      </c>
      <c r="J660" s="28">
        <f>K660+L660+M660</f>
        <v>0</v>
      </c>
      <c r="K660" s="18"/>
      <c r="L660" s="18"/>
      <c r="M660" s="20"/>
      <c r="N660" s="28">
        <f>O660+P660+Q660</f>
        <v>0</v>
      </c>
      <c r="O660" s="18"/>
      <c r="P660" s="18"/>
      <c r="Q660" s="20"/>
      <c r="R660" s="28">
        <f>S660+T660+U660</f>
        <v>0</v>
      </c>
      <c r="S660" s="18"/>
      <c r="T660" s="18"/>
      <c r="U660" s="20"/>
      <c r="V660" s="28">
        <f>W660+X660+Y660</f>
        <v>0</v>
      </c>
      <c r="W660" s="18"/>
      <c r="X660" s="18"/>
      <c r="Y660" s="20"/>
    </row>
    <row r="661" spans="1:25" s="145" customFormat="1" ht="21.75" customHeight="1" x14ac:dyDescent="0.2">
      <c r="A661" s="12"/>
      <c r="B661" s="12"/>
      <c r="C661" s="12">
        <v>6600</v>
      </c>
      <c r="D661" s="12"/>
      <c r="E661" s="13" t="s">
        <v>41</v>
      </c>
      <c r="F661" s="14">
        <f t="shared" ref="F661:Q661" si="669">SUM(F662:F666)</f>
        <v>705000</v>
      </c>
      <c r="G661" s="14">
        <f t="shared" si="669"/>
        <v>705000</v>
      </c>
      <c r="H661" s="14">
        <f t="shared" ref="H661:I661" si="670">SUM(H662:H666)</f>
        <v>0</v>
      </c>
      <c r="I661" s="14">
        <f t="shared" si="670"/>
        <v>0</v>
      </c>
      <c r="J661" s="14">
        <f>SUM(J662:J666)</f>
        <v>0</v>
      </c>
      <c r="K661" s="14">
        <f t="shared" si="669"/>
        <v>0</v>
      </c>
      <c r="L661" s="14">
        <f t="shared" si="669"/>
        <v>0</v>
      </c>
      <c r="M661" s="14">
        <f t="shared" si="669"/>
        <v>0</v>
      </c>
      <c r="N661" s="14">
        <f>SUM(N662:N666)</f>
        <v>0</v>
      </c>
      <c r="O661" s="14">
        <f t="shared" si="669"/>
        <v>0</v>
      </c>
      <c r="P661" s="14">
        <f t="shared" si="669"/>
        <v>0</v>
      </c>
      <c r="Q661" s="14">
        <f t="shared" si="669"/>
        <v>0</v>
      </c>
      <c r="R661" s="14">
        <f t="shared" ref="R661:U661" si="671">SUM(R662:R666)</f>
        <v>705000</v>
      </c>
      <c r="S661" s="14">
        <f t="shared" si="671"/>
        <v>705000</v>
      </c>
      <c r="T661" s="14">
        <f t="shared" si="671"/>
        <v>0</v>
      </c>
      <c r="U661" s="14">
        <f t="shared" si="671"/>
        <v>0</v>
      </c>
      <c r="V661" s="14">
        <f t="shared" ref="V661:Y661" si="672">SUM(V662:V666)</f>
        <v>0</v>
      </c>
      <c r="W661" s="14">
        <f t="shared" si="672"/>
        <v>0</v>
      </c>
      <c r="X661" s="14">
        <f t="shared" si="672"/>
        <v>0</v>
      </c>
      <c r="Y661" s="14">
        <f t="shared" si="672"/>
        <v>0</v>
      </c>
    </row>
    <row r="662" spans="1:25" s="7" customFormat="1" ht="48.75" customHeight="1" x14ac:dyDescent="0.2">
      <c r="A662" s="15"/>
      <c r="B662" s="15"/>
      <c r="C662" s="15"/>
      <c r="D662" s="15">
        <v>6601</v>
      </c>
      <c r="E662" s="17" t="s">
        <v>42</v>
      </c>
      <c r="F662" s="18">
        <f>G662+H662+I662</f>
        <v>198000</v>
      </c>
      <c r="G662" s="18">
        <f t="shared" ref="G662:I666" si="673">K662+O662+S662+W662</f>
        <v>198000</v>
      </c>
      <c r="H662" s="18">
        <f t="shared" si="673"/>
        <v>0</v>
      </c>
      <c r="I662" s="18">
        <f t="shared" si="673"/>
        <v>0</v>
      </c>
      <c r="J662" s="18">
        <f>K662+L662+M662</f>
        <v>0</v>
      </c>
      <c r="K662" s="18"/>
      <c r="L662" s="18"/>
      <c r="M662" s="20"/>
      <c r="N662" s="18">
        <f>O662+P662+Q662</f>
        <v>0</v>
      </c>
      <c r="O662" s="18"/>
      <c r="P662" s="18"/>
      <c r="Q662" s="20"/>
      <c r="R662" s="18">
        <f>S662+T662+U662</f>
        <v>198000</v>
      </c>
      <c r="S662" s="18">
        <v>198000</v>
      </c>
      <c r="T662" s="18"/>
      <c r="U662" s="20"/>
      <c r="V662" s="18">
        <f>W662+X662+Y662</f>
        <v>0</v>
      </c>
      <c r="W662" s="18"/>
      <c r="X662" s="18"/>
      <c r="Y662" s="20"/>
    </row>
    <row r="663" spans="1:25" s="7" customFormat="1" ht="23.25" hidden="1" customHeight="1" x14ac:dyDescent="0.2">
      <c r="A663" s="15"/>
      <c r="B663" s="15"/>
      <c r="C663" s="15"/>
      <c r="D663" s="15">
        <v>6603</v>
      </c>
      <c r="E663" s="17" t="s">
        <v>43</v>
      </c>
      <c r="F663" s="28">
        <f>G663+H663+I663</f>
        <v>0</v>
      </c>
      <c r="G663" s="28">
        <f t="shared" si="673"/>
        <v>0</v>
      </c>
      <c r="H663" s="28">
        <f t="shared" si="673"/>
        <v>0</v>
      </c>
      <c r="I663" s="28">
        <f t="shared" si="673"/>
        <v>0</v>
      </c>
      <c r="J663" s="28">
        <f>K663+L663+M663</f>
        <v>0</v>
      </c>
      <c r="K663" s="18"/>
      <c r="L663" s="18"/>
      <c r="M663" s="20"/>
      <c r="N663" s="28">
        <f>O663+P663+Q663</f>
        <v>0</v>
      </c>
      <c r="O663" s="18"/>
      <c r="P663" s="18"/>
      <c r="Q663" s="20"/>
      <c r="R663" s="28">
        <f>S663+T663+U663</f>
        <v>0</v>
      </c>
      <c r="S663" s="18"/>
      <c r="T663" s="18"/>
      <c r="U663" s="20"/>
      <c r="V663" s="28">
        <f>W663+X663+Y663</f>
        <v>0</v>
      </c>
      <c r="W663" s="18"/>
      <c r="X663" s="18"/>
      <c r="Y663" s="20"/>
    </row>
    <row r="664" spans="1:25" s="7" customFormat="1" ht="51" customHeight="1" x14ac:dyDescent="0.2">
      <c r="A664" s="15"/>
      <c r="B664" s="15"/>
      <c r="C664" s="15"/>
      <c r="D664" s="15">
        <v>6605</v>
      </c>
      <c r="E664" s="17" t="s">
        <v>141</v>
      </c>
      <c r="F664" s="18">
        <f>G664+H664+I664</f>
        <v>507000</v>
      </c>
      <c r="G664" s="18">
        <f t="shared" si="673"/>
        <v>507000</v>
      </c>
      <c r="H664" s="18">
        <f t="shared" si="673"/>
        <v>0</v>
      </c>
      <c r="I664" s="18">
        <f t="shared" si="673"/>
        <v>0</v>
      </c>
      <c r="J664" s="18">
        <f>K664+L664+M664</f>
        <v>0</v>
      </c>
      <c r="K664" s="18"/>
      <c r="L664" s="18"/>
      <c r="M664" s="20"/>
      <c r="N664" s="18">
        <f>O664+P664+Q664</f>
        <v>0</v>
      </c>
      <c r="O664" s="18"/>
      <c r="P664" s="18"/>
      <c r="Q664" s="20"/>
      <c r="R664" s="18">
        <f>S664+T664+U664</f>
        <v>507000</v>
      </c>
      <c r="S664" s="18">
        <v>507000</v>
      </c>
      <c r="T664" s="18"/>
      <c r="U664" s="20"/>
      <c r="V664" s="18">
        <f>W664+X664+Y664</f>
        <v>0</v>
      </c>
      <c r="W664" s="18"/>
      <c r="X664" s="18"/>
      <c r="Y664" s="20"/>
    </row>
    <row r="665" spans="1:25" s="7" customFormat="1" ht="21.75" hidden="1" customHeight="1" x14ac:dyDescent="0.2">
      <c r="A665" s="15"/>
      <c r="B665" s="15"/>
      <c r="C665" s="15"/>
      <c r="D665" s="15">
        <v>6606</v>
      </c>
      <c r="E665" s="17" t="s">
        <v>142</v>
      </c>
      <c r="F665" s="28">
        <f>G665+H665+I665</f>
        <v>0</v>
      </c>
      <c r="G665" s="28">
        <f t="shared" si="673"/>
        <v>0</v>
      </c>
      <c r="H665" s="28">
        <f t="shared" si="673"/>
        <v>0</v>
      </c>
      <c r="I665" s="28">
        <f t="shared" si="673"/>
        <v>0</v>
      </c>
      <c r="J665" s="28">
        <f>K665+L665+M665</f>
        <v>0</v>
      </c>
      <c r="K665" s="18"/>
      <c r="L665" s="18"/>
      <c r="M665" s="20"/>
      <c r="N665" s="28">
        <f>O665+P665+Q665</f>
        <v>0</v>
      </c>
      <c r="O665" s="18"/>
      <c r="P665" s="18"/>
      <c r="Q665" s="20"/>
      <c r="R665" s="28">
        <f>S665+T665+U665</f>
        <v>0</v>
      </c>
      <c r="S665" s="18"/>
      <c r="T665" s="18"/>
      <c r="U665" s="20"/>
      <c r="V665" s="28">
        <f>W665+X665+Y665</f>
        <v>0</v>
      </c>
      <c r="W665" s="18"/>
      <c r="X665" s="18"/>
      <c r="Y665" s="20"/>
    </row>
    <row r="666" spans="1:25" s="7" customFormat="1" ht="21.75" hidden="1" customHeight="1" x14ac:dyDescent="0.2">
      <c r="A666" s="15"/>
      <c r="B666" s="15"/>
      <c r="C666" s="15"/>
      <c r="D666" s="15">
        <v>6649</v>
      </c>
      <c r="E666" s="17" t="s">
        <v>86</v>
      </c>
      <c r="F666" s="28">
        <f>G666+H666+I666</f>
        <v>0</v>
      </c>
      <c r="G666" s="28">
        <f t="shared" si="673"/>
        <v>0</v>
      </c>
      <c r="H666" s="28">
        <f t="shared" si="673"/>
        <v>0</v>
      </c>
      <c r="I666" s="28">
        <f t="shared" si="673"/>
        <v>0</v>
      </c>
      <c r="J666" s="28">
        <f>K666+L666+M666</f>
        <v>0</v>
      </c>
      <c r="K666" s="18"/>
      <c r="L666" s="18"/>
      <c r="M666" s="20"/>
      <c r="N666" s="28">
        <f>O666+P666+Q666</f>
        <v>0</v>
      </c>
      <c r="O666" s="18"/>
      <c r="P666" s="18"/>
      <c r="Q666" s="20"/>
      <c r="R666" s="28">
        <f>S666+T666+U666</f>
        <v>0</v>
      </c>
      <c r="S666" s="18"/>
      <c r="T666" s="18"/>
      <c r="U666" s="20"/>
      <c r="V666" s="28">
        <f>W666+X666+Y666</f>
        <v>0</v>
      </c>
      <c r="W666" s="18"/>
      <c r="X666" s="18"/>
      <c r="Y666" s="20"/>
    </row>
    <row r="667" spans="1:25" s="142" customFormat="1" ht="21.75" hidden="1" customHeight="1" x14ac:dyDescent="0.2">
      <c r="A667" s="36"/>
      <c r="B667" s="36"/>
      <c r="C667" s="36">
        <v>6700</v>
      </c>
      <c r="D667" s="36"/>
      <c r="E667" s="37" t="s">
        <v>45</v>
      </c>
      <c r="F667" s="38">
        <f t="shared" ref="F667:Y667" si="674">F668</f>
        <v>0</v>
      </c>
      <c r="G667" s="38">
        <f t="shared" si="674"/>
        <v>0</v>
      </c>
      <c r="H667" s="38">
        <f t="shared" si="674"/>
        <v>0</v>
      </c>
      <c r="I667" s="38">
        <f t="shared" si="674"/>
        <v>0</v>
      </c>
      <c r="J667" s="38">
        <f t="shared" si="674"/>
        <v>0</v>
      </c>
      <c r="K667" s="38">
        <f t="shared" si="674"/>
        <v>0</v>
      </c>
      <c r="L667" s="38">
        <f t="shared" si="674"/>
        <v>0</v>
      </c>
      <c r="M667" s="38">
        <f t="shared" si="674"/>
        <v>0</v>
      </c>
      <c r="N667" s="27">
        <f t="shared" si="674"/>
        <v>0</v>
      </c>
      <c r="O667" s="38">
        <f t="shared" si="674"/>
        <v>0</v>
      </c>
      <c r="P667" s="38">
        <f t="shared" si="674"/>
        <v>0</v>
      </c>
      <c r="Q667" s="38">
        <f t="shared" si="674"/>
        <v>0</v>
      </c>
      <c r="R667" s="27">
        <f t="shared" si="674"/>
        <v>0</v>
      </c>
      <c r="S667" s="38">
        <f t="shared" si="674"/>
        <v>0</v>
      </c>
      <c r="T667" s="38">
        <f t="shared" si="674"/>
        <v>0</v>
      </c>
      <c r="U667" s="38">
        <f t="shared" si="674"/>
        <v>0</v>
      </c>
      <c r="V667" s="27">
        <f t="shared" si="674"/>
        <v>0</v>
      </c>
      <c r="W667" s="38">
        <f t="shared" si="674"/>
        <v>0</v>
      </c>
      <c r="X667" s="38">
        <f t="shared" si="674"/>
        <v>0</v>
      </c>
      <c r="Y667" s="38">
        <f t="shared" si="674"/>
        <v>0</v>
      </c>
    </row>
    <row r="668" spans="1:25" s="7" customFormat="1" ht="21.75" hidden="1" customHeight="1" x14ac:dyDescent="0.2">
      <c r="A668" s="15"/>
      <c r="B668" s="15"/>
      <c r="C668" s="15"/>
      <c r="D668" s="15">
        <v>6702</v>
      </c>
      <c r="E668" s="17" t="s">
        <v>46</v>
      </c>
      <c r="F668" s="28">
        <f>G668+H668+I668</f>
        <v>0</v>
      </c>
      <c r="G668" s="28">
        <f>K668+O668+S668+W668</f>
        <v>0</v>
      </c>
      <c r="H668" s="28">
        <f>L668+P668+T668+X668</f>
        <v>0</v>
      </c>
      <c r="I668" s="28">
        <f>M668+Q668+U668+Y668</f>
        <v>0</v>
      </c>
      <c r="J668" s="28">
        <f>K668+L668+M668</f>
        <v>0</v>
      </c>
      <c r="K668" s="18"/>
      <c r="L668" s="18"/>
      <c r="M668" s="20"/>
      <c r="N668" s="28">
        <f>O668+P668+Q668</f>
        <v>0</v>
      </c>
      <c r="O668" s="18"/>
      <c r="P668" s="18"/>
      <c r="Q668" s="20"/>
      <c r="R668" s="28">
        <f>S668+T668+U668</f>
        <v>0</v>
      </c>
      <c r="S668" s="18"/>
      <c r="T668" s="18"/>
      <c r="U668" s="20"/>
      <c r="V668" s="28">
        <f>W668+X668+Y668</f>
        <v>0</v>
      </c>
      <c r="W668" s="18"/>
      <c r="X668" s="18"/>
      <c r="Y668" s="20"/>
    </row>
    <row r="669" spans="1:25" s="142" customFormat="1" ht="21.75" hidden="1" customHeight="1" x14ac:dyDescent="0.2">
      <c r="A669" s="36"/>
      <c r="B669" s="36"/>
      <c r="C669" s="36">
        <v>6750</v>
      </c>
      <c r="D669" s="36"/>
      <c r="E669" s="37" t="s">
        <v>48</v>
      </c>
      <c r="F669" s="38">
        <f>F670</f>
        <v>0</v>
      </c>
      <c r="G669" s="38">
        <f>G670</f>
        <v>0</v>
      </c>
      <c r="H669" s="38">
        <f t="shared" ref="H669:I669" si="675">H670</f>
        <v>0</v>
      </c>
      <c r="I669" s="38">
        <f t="shared" si="675"/>
        <v>0</v>
      </c>
      <c r="J669" s="38">
        <f t="shared" ref="J669:Q669" si="676">J670</f>
        <v>0</v>
      </c>
      <c r="K669" s="38">
        <f t="shared" si="676"/>
        <v>0</v>
      </c>
      <c r="L669" s="38">
        <f t="shared" si="676"/>
        <v>0</v>
      </c>
      <c r="M669" s="38">
        <f t="shared" si="676"/>
        <v>0</v>
      </c>
      <c r="N669" s="27">
        <f t="shared" si="676"/>
        <v>0</v>
      </c>
      <c r="O669" s="38">
        <f t="shared" si="676"/>
        <v>0</v>
      </c>
      <c r="P669" s="38">
        <f t="shared" si="676"/>
        <v>0</v>
      </c>
      <c r="Q669" s="38">
        <f t="shared" si="676"/>
        <v>0</v>
      </c>
      <c r="R669" s="27">
        <f t="shared" ref="R669:U669" si="677">R670</f>
        <v>0</v>
      </c>
      <c r="S669" s="38">
        <f t="shared" si="677"/>
        <v>0</v>
      </c>
      <c r="T669" s="38">
        <f t="shared" si="677"/>
        <v>0</v>
      </c>
      <c r="U669" s="38">
        <f t="shared" si="677"/>
        <v>0</v>
      </c>
      <c r="V669" s="27">
        <f t="shared" ref="V669:Y669" si="678">V670</f>
        <v>0</v>
      </c>
      <c r="W669" s="38">
        <f t="shared" si="678"/>
        <v>0</v>
      </c>
      <c r="X669" s="38">
        <f t="shared" si="678"/>
        <v>0</v>
      </c>
      <c r="Y669" s="38">
        <f t="shared" si="678"/>
        <v>0</v>
      </c>
    </row>
    <row r="670" spans="1:25" s="7" customFormat="1" ht="21.75" hidden="1" customHeight="1" x14ac:dyDescent="0.2">
      <c r="A670" s="15"/>
      <c r="B670" s="15"/>
      <c r="C670" s="15"/>
      <c r="D670" s="15">
        <v>6751</v>
      </c>
      <c r="E670" s="17" t="s">
        <v>49</v>
      </c>
      <c r="F670" s="28">
        <f>G670+H670+I670</f>
        <v>0</v>
      </c>
      <c r="G670" s="28">
        <f>K670+O670+S670+W670</f>
        <v>0</v>
      </c>
      <c r="H670" s="28">
        <f>L670+P670+T670+X670</f>
        <v>0</v>
      </c>
      <c r="I670" s="28">
        <f>M670+Q670+U670+Y670</f>
        <v>0</v>
      </c>
      <c r="J670" s="28">
        <f>K670+L670+M670</f>
        <v>0</v>
      </c>
      <c r="K670" s="18"/>
      <c r="L670" s="18"/>
      <c r="M670" s="20"/>
      <c r="N670" s="28">
        <f>O670+P670+Q670</f>
        <v>0</v>
      </c>
      <c r="O670" s="18"/>
      <c r="P670" s="18"/>
      <c r="Q670" s="20"/>
      <c r="R670" s="28">
        <f>S670+T670+U670</f>
        <v>0</v>
      </c>
      <c r="S670" s="18"/>
      <c r="T670" s="18"/>
      <c r="U670" s="20"/>
      <c r="V670" s="28">
        <f>W670+X670+Y670</f>
        <v>0</v>
      </c>
      <c r="W670" s="18"/>
      <c r="X670" s="18"/>
      <c r="Y670" s="20"/>
    </row>
    <row r="671" spans="1:25" s="145" customFormat="1" ht="27" x14ac:dyDescent="0.2">
      <c r="A671" s="12"/>
      <c r="B671" s="12"/>
      <c r="C671" s="12">
        <v>6900</v>
      </c>
      <c r="D671" s="12"/>
      <c r="E671" s="13" t="s">
        <v>51</v>
      </c>
      <c r="F671" s="14">
        <f t="shared" ref="F671:Q671" si="679">SUM(F672:F677)</f>
        <v>2000000</v>
      </c>
      <c r="G671" s="14">
        <f t="shared" si="679"/>
        <v>2000000</v>
      </c>
      <c r="H671" s="14">
        <f t="shared" ref="H671:I671" si="680">SUM(H672:H677)</f>
        <v>0</v>
      </c>
      <c r="I671" s="14">
        <f t="shared" si="680"/>
        <v>0</v>
      </c>
      <c r="J671" s="14">
        <f>SUM(J672:J677)</f>
        <v>0</v>
      </c>
      <c r="K671" s="14">
        <f t="shared" si="679"/>
        <v>0</v>
      </c>
      <c r="L671" s="14">
        <f t="shared" si="679"/>
        <v>0</v>
      </c>
      <c r="M671" s="14">
        <f t="shared" si="679"/>
        <v>0</v>
      </c>
      <c r="N671" s="14">
        <f>SUM(N672:N677)</f>
        <v>0</v>
      </c>
      <c r="O671" s="14">
        <f t="shared" si="679"/>
        <v>0</v>
      </c>
      <c r="P671" s="14">
        <f t="shared" si="679"/>
        <v>0</v>
      </c>
      <c r="Q671" s="14">
        <f t="shared" si="679"/>
        <v>0</v>
      </c>
      <c r="R671" s="14">
        <f t="shared" ref="R671:U671" si="681">SUM(R672:R677)</f>
        <v>2000000</v>
      </c>
      <c r="S671" s="14">
        <f t="shared" si="681"/>
        <v>2000000</v>
      </c>
      <c r="T671" s="14">
        <f t="shared" si="681"/>
        <v>0</v>
      </c>
      <c r="U671" s="14">
        <f t="shared" si="681"/>
        <v>0</v>
      </c>
      <c r="V671" s="14">
        <f t="shared" ref="V671:Y671" si="682">SUM(V672:V677)</f>
        <v>0</v>
      </c>
      <c r="W671" s="14">
        <f t="shared" si="682"/>
        <v>0</v>
      </c>
      <c r="X671" s="14">
        <f t="shared" si="682"/>
        <v>0</v>
      </c>
      <c r="Y671" s="14">
        <f t="shared" si="682"/>
        <v>0</v>
      </c>
    </row>
    <row r="672" spans="1:25" s="7" customFormat="1" ht="21.2" customHeight="1" x14ac:dyDescent="0.2">
      <c r="A672" s="15"/>
      <c r="B672" s="15"/>
      <c r="C672" s="15"/>
      <c r="D672" s="15">
        <v>6901</v>
      </c>
      <c r="E672" s="17" t="s">
        <v>52</v>
      </c>
      <c r="F672" s="18">
        <f t="shared" ref="F672:F677" si="683">G672+H672+I672</f>
        <v>2000000</v>
      </c>
      <c r="G672" s="18">
        <f t="shared" ref="G672:I677" si="684">K672+O672+S672+W672</f>
        <v>2000000</v>
      </c>
      <c r="H672" s="18">
        <f t="shared" si="684"/>
        <v>0</v>
      </c>
      <c r="I672" s="18">
        <f t="shared" si="684"/>
        <v>0</v>
      </c>
      <c r="J672" s="18">
        <f t="shared" ref="J672:J677" si="685">K672+L672+M672</f>
        <v>0</v>
      </c>
      <c r="K672" s="18"/>
      <c r="L672" s="18"/>
      <c r="M672" s="20"/>
      <c r="N672" s="18">
        <f t="shared" ref="N672:N677" si="686">O672+P672+Q672</f>
        <v>0</v>
      </c>
      <c r="O672" s="18"/>
      <c r="P672" s="18"/>
      <c r="Q672" s="20"/>
      <c r="R672" s="18">
        <f t="shared" ref="R672:R677" si="687">S672+T672+U672</f>
        <v>2000000</v>
      </c>
      <c r="S672" s="18">
        <v>2000000</v>
      </c>
      <c r="T672" s="18"/>
      <c r="U672" s="20"/>
      <c r="V672" s="18">
        <f t="shared" ref="V672:V677" si="688">W672+X672+Y672</f>
        <v>0</v>
      </c>
      <c r="W672" s="18"/>
      <c r="X672" s="18"/>
      <c r="Y672" s="20"/>
    </row>
    <row r="673" spans="1:25" s="7" customFormat="1" ht="21.2" hidden="1" customHeight="1" x14ac:dyDescent="0.2">
      <c r="A673" s="15"/>
      <c r="B673" s="15"/>
      <c r="C673" s="15"/>
      <c r="D673" s="15">
        <v>6907</v>
      </c>
      <c r="E673" s="17" t="s">
        <v>156</v>
      </c>
      <c r="F673" s="28">
        <f t="shared" si="683"/>
        <v>0</v>
      </c>
      <c r="G673" s="28">
        <f t="shared" si="684"/>
        <v>0</v>
      </c>
      <c r="H673" s="28">
        <f t="shared" si="684"/>
        <v>0</v>
      </c>
      <c r="I673" s="28">
        <f t="shared" si="684"/>
        <v>0</v>
      </c>
      <c r="J673" s="28">
        <f t="shared" si="685"/>
        <v>0</v>
      </c>
      <c r="K673" s="18"/>
      <c r="L673" s="18"/>
      <c r="M673" s="20"/>
      <c r="N673" s="28">
        <f t="shared" si="686"/>
        <v>0</v>
      </c>
      <c r="O673" s="18"/>
      <c r="P673" s="18"/>
      <c r="Q673" s="20"/>
      <c r="R673" s="28">
        <f t="shared" si="687"/>
        <v>0</v>
      </c>
      <c r="S673" s="18"/>
      <c r="T673" s="18"/>
      <c r="U673" s="20"/>
      <c r="V673" s="28">
        <f t="shared" si="688"/>
        <v>0</v>
      </c>
      <c r="W673" s="18"/>
      <c r="X673" s="18"/>
      <c r="Y673" s="20"/>
    </row>
    <row r="674" spans="1:25" s="7" customFormat="1" ht="21.2" hidden="1" customHeight="1" x14ac:dyDescent="0.2">
      <c r="A674" s="15"/>
      <c r="B674" s="15"/>
      <c r="C674" s="15"/>
      <c r="D674" s="15">
        <v>6912</v>
      </c>
      <c r="E674" s="17" t="s">
        <v>53</v>
      </c>
      <c r="F674" s="28">
        <f t="shared" si="683"/>
        <v>0</v>
      </c>
      <c r="G674" s="28">
        <f t="shared" si="684"/>
        <v>0</v>
      </c>
      <c r="H674" s="28">
        <f t="shared" si="684"/>
        <v>0</v>
      </c>
      <c r="I674" s="28">
        <f t="shared" si="684"/>
        <v>0</v>
      </c>
      <c r="J674" s="28">
        <f t="shared" si="685"/>
        <v>0</v>
      </c>
      <c r="K674" s="18"/>
      <c r="L674" s="18"/>
      <c r="M674" s="20"/>
      <c r="N674" s="28">
        <f t="shared" si="686"/>
        <v>0</v>
      </c>
      <c r="O674" s="18"/>
      <c r="P674" s="18"/>
      <c r="Q674" s="20"/>
      <c r="R674" s="28">
        <f t="shared" si="687"/>
        <v>0</v>
      </c>
      <c r="S674" s="18"/>
      <c r="T674" s="18"/>
      <c r="U674" s="20"/>
      <c r="V674" s="28">
        <f t="shared" si="688"/>
        <v>0</v>
      </c>
      <c r="W674" s="18"/>
      <c r="X674" s="18"/>
      <c r="Y674" s="20"/>
    </row>
    <row r="675" spans="1:25" s="7" customFormat="1" ht="21.2" hidden="1" customHeight="1" x14ac:dyDescent="0.2">
      <c r="A675" s="15"/>
      <c r="B675" s="15"/>
      <c r="C675" s="15"/>
      <c r="D675" s="15">
        <v>6913</v>
      </c>
      <c r="E675" s="17" t="s">
        <v>54</v>
      </c>
      <c r="F675" s="28">
        <f t="shared" si="683"/>
        <v>0</v>
      </c>
      <c r="G675" s="28">
        <f t="shared" si="684"/>
        <v>0</v>
      </c>
      <c r="H675" s="28">
        <f t="shared" si="684"/>
        <v>0</v>
      </c>
      <c r="I675" s="28">
        <f t="shared" si="684"/>
        <v>0</v>
      </c>
      <c r="J675" s="28">
        <f t="shared" si="685"/>
        <v>0</v>
      </c>
      <c r="K675" s="18"/>
      <c r="L675" s="18"/>
      <c r="M675" s="20"/>
      <c r="N675" s="28">
        <f t="shared" si="686"/>
        <v>0</v>
      </c>
      <c r="O675" s="18"/>
      <c r="P675" s="18"/>
      <c r="Q675" s="20"/>
      <c r="R675" s="28">
        <f t="shared" si="687"/>
        <v>0</v>
      </c>
      <c r="S675" s="18"/>
      <c r="T675" s="18"/>
      <c r="U675" s="20"/>
      <c r="V675" s="28">
        <f t="shared" si="688"/>
        <v>0</v>
      </c>
      <c r="W675" s="18"/>
      <c r="X675" s="18"/>
      <c r="Y675" s="20"/>
    </row>
    <row r="676" spans="1:25" s="7" customFormat="1" ht="21.2" hidden="1" customHeight="1" x14ac:dyDescent="0.2">
      <c r="A676" s="15"/>
      <c r="B676" s="15"/>
      <c r="C676" s="15"/>
      <c r="D676" s="15">
        <v>6921</v>
      </c>
      <c r="E676" s="17" t="s">
        <v>55</v>
      </c>
      <c r="F676" s="28">
        <f t="shared" si="683"/>
        <v>0</v>
      </c>
      <c r="G676" s="28">
        <f t="shared" si="684"/>
        <v>0</v>
      </c>
      <c r="H676" s="28">
        <f t="shared" si="684"/>
        <v>0</v>
      </c>
      <c r="I676" s="28">
        <f t="shared" si="684"/>
        <v>0</v>
      </c>
      <c r="J676" s="28">
        <f t="shared" si="685"/>
        <v>0</v>
      </c>
      <c r="K676" s="18"/>
      <c r="L676" s="18"/>
      <c r="M676" s="20"/>
      <c r="N676" s="28">
        <f t="shared" si="686"/>
        <v>0</v>
      </c>
      <c r="O676" s="18"/>
      <c r="P676" s="18"/>
      <c r="Q676" s="20"/>
      <c r="R676" s="28">
        <f t="shared" si="687"/>
        <v>0</v>
      </c>
      <c r="S676" s="18"/>
      <c r="T676" s="18"/>
      <c r="U676" s="20"/>
      <c r="V676" s="28">
        <f t="shared" si="688"/>
        <v>0</v>
      </c>
      <c r="W676" s="18"/>
      <c r="X676" s="18"/>
      <c r="Y676" s="20"/>
    </row>
    <row r="677" spans="1:25" s="7" customFormat="1" ht="21.2" hidden="1" customHeight="1" x14ac:dyDescent="0.2">
      <c r="A677" s="15"/>
      <c r="B677" s="15"/>
      <c r="C677" s="15"/>
      <c r="D677" s="15">
        <v>6949</v>
      </c>
      <c r="E677" s="17" t="s">
        <v>160</v>
      </c>
      <c r="F677" s="28">
        <f t="shared" si="683"/>
        <v>0</v>
      </c>
      <c r="G677" s="28">
        <f t="shared" si="684"/>
        <v>0</v>
      </c>
      <c r="H677" s="28">
        <f t="shared" si="684"/>
        <v>0</v>
      </c>
      <c r="I677" s="28">
        <f t="shared" si="684"/>
        <v>0</v>
      </c>
      <c r="J677" s="28">
        <f t="shared" si="685"/>
        <v>0</v>
      </c>
      <c r="K677" s="18"/>
      <c r="L677" s="18"/>
      <c r="M677" s="20"/>
      <c r="N677" s="28">
        <f t="shared" si="686"/>
        <v>0</v>
      </c>
      <c r="O677" s="18"/>
      <c r="P677" s="18"/>
      <c r="Q677" s="20"/>
      <c r="R677" s="28">
        <f t="shared" si="687"/>
        <v>0</v>
      </c>
      <c r="S677" s="18"/>
      <c r="T677" s="18"/>
      <c r="U677" s="20"/>
      <c r="V677" s="28">
        <f t="shared" si="688"/>
        <v>0</v>
      </c>
      <c r="W677" s="18"/>
      <c r="X677" s="18"/>
      <c r="Y677" s="20"/>
    </row>
    <row r="678" spans="1:25" s="142" customFormat="1" ht="37.5" hidden="1" customHeight="1" x14ac:dyDescent="0.2">
      <c r="A678" s="36"/>
      <c r="B678" s="36"/>
      <c r="C678" s="36">
        <v>6950</v>
      </c>
      <c r="D678" s="36"/>
      <c r="E678" s="37" t="s">
        <v>69</v>
      </c>
      <c r="F678" s="38">
        <f t="shared" ref="F678:Q678" si="689">SUM(F679:F681)</f>
        <v>0</v>
      </c>
      <c r="G678" s="38">
        <f t="shared" si="689"/>
        <v>0</v>
      </c>
      <c r="H678" s="38">
        <f t="shared" si="689"/>
        <v>0</v>
      </c>
      <c r="I678" s="38">
        <f t="shared" si="689"/>
        <v>0</v>
      </c>
      <c r="J678" s="38">
        <f t="shared" si="689"/>
        <v>0</v>
      </c>
      <c r="K678" s="38">
        <f t="shared" si="689"/>
        <v>0</v>
      </c>
      <c r="L678" s="38">
        <f t="shared" si="689"/>
        <v>0</v>
      </c>
      <c r="M678" s="38">
        <f t="shared" si="689"/>
        <v>0</v>
      </c>
      <c r="N678" s="27">
        <f t="shared" si="689"/>
        <v>0</v>
      </c>
      <c r="O678" s="38">
        <f t="shared" si="689"/>
        <v>0</v>
      </c>
      <c r="P678" s="38">
        <f t="shared" si="689"/>
        <v>0</v>
      </c>
      <c r="Q678" s="38">
        <f t="shared" si="689"/>
        <v>0</v>
      </c>
      <c r="R678" s="27">
        <f t="shared" ref="R678:U678" si="690">SUM(R679:R681)</f>
        <v>0</v>
      </c>
      <c r="S678" s="38">
        <f t="shared" si="690"/>
        <v>0</v>
      </c>
      <c r="T678" s="38">
        <f t="shared" si="690"/>
        <v>0</v>
      </c>
      <c r="U678" s="38">
        <f t="shared" si="690"/>
        <v>0</v>
      </c>
      <c r="V678" s="27">
        <f t="shared" ref="V678:Y678" si="691">SUM(V679:V681)</f>
        <v>0</v>
      </c>
      <c r="W678" s="38">
        <f t="shared" si="691"/>
        <v>0</v>
      </c>
      <c r="X678" s="38">
        <f t="shared" si="691"/>
        <v>0</v>
      </c>
      <c r="Y678" s="38">
        <f t="shared" si="691"/>
        <v>0</v>
      </c>
    </row>
    <row r="679" spans="1:25" s="7" customFormat="1" ht="23.25" hidden="1" customHeight="1" x14ac:dyDescent="0.2">
      <c r="A679" s="15"/>
      <c r="B679" s="15"/>
      <c r="C679" s="15"/>
      <c r="D679" s="15">
        <v>6951</v>
      </c>
      <c r="E679" s="17" t="s">
        <v>52</v>
      </c>
      <c r="F679" s="28">
        <f>G679+H679+I679</f>
        <v>0</v>
      </c>
      <c r="G679" s="28">
        <f t="shared" ref="G679:I681" si="692">K679+O679+S679+W679</f>
        <v>0</v>
      </c>
      <c r="H679" s="28">
        <f t="shared" si="692"/>
        <v>0</v>
      </c>
      <c r="I679" s="28">
        <f t="shared" si="692"/>
        <v>0</v>
      </c>
      <c r="J679" s="28">
        <f>K679+L679+M679</f>
        <v>0</v>
      </c>
      <c r="K679" s="18"/>
      <c r="L679" s="18"/>
      <c r="M679" s="20"/>
      <c r="N679" s="28">
        <f>O679+P679+Q679</f>
        <v>0</v>
      </c>
      <c r="O679" s="18"/>
      <c r="P679" s="18"/>
      <c r="Q679" s="20"/>
      <c r="R679" s="28">
        <f>S679+T679+U679</f>
        <v>0</v>
      </c>
      <c r="S679" s="18"/>
      <c r="T679" s="18"/>
      <c r="U679" s="20"/>
      <c r="V679" s="28">
        <f>W679+X679+Y679</f>
        <v>0</v>
      </c>
      <c r="W679" s="18"/>
      <c r="X679" s="18"/>
      <c r="Y679" s="20"/>
    </row>
    <row r="680" spans="1:25" s="7" customFormat="1" ht="23.25" hidden="1" customHeight="1" x14ac:dyDescent="0.2">
      <c r="A680" s="15"/>
      <c r="B680" s="15"/>
      <c r="C680" s="15"/>
      <c r="D680" s="15">
        <v>6955</v>
      </c>
      <c r="E680" s="17" t="s">
        <v>54</v>
      </c>
      <c r="F680" s="28">
        <f>G680+H680+I680</f>
        <v>0</v>
      </c>
      <c r="G680" s="28">
        <f t="shared" si="692"/>
        <v>0</v>
      </c>
      <c r="H680" s="28">
        <f t="shared" si="692"/>
        <v>0</v>
      </c>
      <c r="I680" s="28">
        <f t="shared" si="692"/>
        <v>0</v>
      </c>
      <c r="J680" s="28">
        <f>K680+L680+M680</f>
        <v>0</v>
      </c>
      <c r="K680" s="18"/>
      <c r="L680" s="18"/>
      <c r="M680" s="20"/>
      <c r="N680" s="28">
        <f>O680+P680+Q680</f>
        <v>0</v>
      </c>
      <c r="O680" s="18"/>
      <c r="P680" s="18"/>
      <c r="Q680" s="20"/>
      <c r="R680" s="28">
        <f>S680+T680+U680</f>
        <v>0</v>
      </c>
      <c r="S680" s="18"/>
      <c r="T680" s="18"/>
      <c r="U680" s="20"/>
      <c r="V680" s="28">
        <f>W680+X680+Y680</f>
        <v>0</v>
      </c>
      <c r="W680" s="18"/>
      <c r="X680" s="18"/>
      <c r="Y680" s="20"/>
    </row>
    <row r="681" spans="1:25" s="7" customFormat="1" ht="23.25" hidden="1" customHeight="1" x14ac:dyDescent="0.2">
      <c r="A681" s="15"/>
      <c r="B681" s="15"/>
      <c r="C681" s="15"/>
      <c r="D681" s="15">
        <v>6956</v>
      </c>
      <c r="E681" s="17" t="s">
        <v>53</v>
      </c>
      <c r="F681" s="28">
        <f>G681+H681+I681</f>
        <v>0</v>
      </c>
      <c r="G681" s="28">
        <f t="shared" si="692"/>
        <v>0</v>
      </c>
      <c r="H681" s="28">
        <f t="shared" si="692"/>
        <v>0</v>
      </c>
      <c r="I681" s="28">
        <f t="shared" si="692"/>
        <v>0</v>
      </c>
      <c r="J681" s="28">
        <f>K681+L681+M681</f>
        <v>0</v>
      </c>
      <c r="K681" s="18"/>
      <c r="L681" s="18"/>
      <c r="M681" s="20"/>
      <c r="N681" s="28">
        <f>O681+P681+Q681</f>
        <v>0</v>
      </c>
      <c r="O681" s="18"/>
      <c r="P681" s="18"/>
      <c r="Q681" s="20"/>
      <c r="R681" s="28">
        <f>S681+T681+U681</f>
        <v>0</v>
      </c>
      <c r="S681" s="18"/>
      <c r="T681" s="18"/>
      <c r="U681" s="20"/>
      <c r="V681" s="28">
        <f>W681+X681+Y681</f>
        <v>0</v>
      </c>
      <c r="W681" s="18"/>
      <c r="X681" s="18"/>
      <c r="Y681" s="20"/>
    </row>
    <row r="682" spans="1:25" s="145" customFormat="1" ht="21" customHeight="1" x14ac:dyDescent="0.2">
      <c r="A682" s="12"/>
      <c r="B682" s="12"/>
      <c r="C682" s="12">
        <v>7000</v>
      </c>
      <c r="D682" s="12"/>
      <c r="E682" s="13" t="s">
        <v>56</v>
      </c>
      <c r="F682" s="14">
        <f t="shared" ref="F682:Q682" si="693">SUM(F683:F686)</f>
        <v>12300000</v>
      </c>
      <c r="G682" s="14">
        <f t="shared" si="693"/>
        <v>12300000</v>
      </c>
      <c r="H682" s="14">
        <f t="shared" ref="H682:I682" si="694">SUM(H683:H686)</f>
        <v>0</v>
      </c>
      <c r="I682" s="14">
        <f t="shared" si="694"/>
        <v>0</v>
      </c>
      <c r="J682" s="14">
        <f>SUM(J683:J686)</f>
        <v>0</v>
      </c>
      <c r="K682" s="14">
        <f t="shared" si="693"/>
        <v>0</v>
      </c>
      <c r="L682" s="14">
        <f t="shared" si="693"/>
        <v>0</v>
      </c>
      <c r="M682" s="14">
        <f t="shared" si="693"/>
        <v>0</v>
      </c>
      <c r="N682" s="14">
        <f>SUM(N683:N686)</f>
        <v>0</v>
      </c>
      <c r="O682" s="14">
        <f t="shared" si="693"/>
        <v>0</v>
      </c>
      <c r="P682" s="14">
        <f t="shared" si="693"/>
        <v>0</v>
      </c>
      <c r="Q682" s="14">
        <f t="shared" si="693"/>
        <v>0</v>
      </c>
      <c r="R682" s="14">
        <f t="shared" ref="R682:U682" si="695">SUM(R683:R686)</f>
        <v>12300000</v>
      </c>
      <c r="S682" s="14">
        <f t="shared" si="695"/>
        <v>12300000</v>
      </c>
      <c r="T682" s="14">
        <f t="shared" si="695"/>
        <v>0</v>
      </c>
      <c r="U682" s="14">
        <f t="shared" si="695"/>
        <v>0</v>
      </c>
      <c r="V682" s="14">
        <f t="shared" ref="V682:Y682" si="696">SUM(V683:V686)</f>
        <v>0</v>
      </c>
      <c r="W682" s="14">
        <f t="shared" si="696"/>
        <v>0</v>
      </c>
      <c r="X682" s="14">
        <f t="shared" si="696"/>
        <v>0</v>
      </c>
      <c r="Y682" s="14">
        <f t="shared" si="696"/>
        <v>0</v>
      </c>
    </row>
    <row r="683" spans="1:25" s="7" customFormat="1" ht="24" hidden="1" customHeight="1" x14ac:dyDescent="0.2">
      <c r="A683" s="15"/>
      <c r="B683" s="15"/>
      <c r="C683" s="15"/>
      <c r="D683" s="15">
        <v>7001</v>
      </c>
      <c r="E683" s="17" t="s">
        <v>57</v>
      </c>
      <c r="F683" s="28">
        <f>G683+H683+I683</f>
        <v>0</v>
      </c>
      <c r="G683" s="28">
        <f t="shared" ref="G683:I686" si="697">K683+O683+S683+W683</f>
        <v>0</v>
      </c>
      <c r="H683" s="28">
        <f t="shared" si="697"/>
        <v>0</v>
      </c>
      <c r="I683" s="28">
        <f t="shared" si="697"/>
        <v>0</v>
      </c>
      <c r="J683" s="28">
        <f>K683+L683+M683</f>
        <v>0</v>
      </c>
      <c r="K683" s="18"/>
      <c r="L683" s="18"/>
      <c r="M683" s="20"/>
      <c r="N683" s="28">
        <f>O683+P683+Q683</f>
        <v>0</v>
      </c>
      <c r="O683" s="18"/>
      <c r="P683" s="18"/>
      <c r="Q683" s="20"/>
      <c r="R683" s="28">
        <f>S683+T683+U683</f>
        <v>0</v>
      </c>
      <c r="S683" s="18"/>
      <c r="T683" s="18"/>
      <c r="U683" s="20"/>
      <c r="V683" s="28">
        <f>W683+X683+Y683</f>
        <v>0</v>
      </c>
      <c r="W683" s="18"/>
      <c r="X683" s="18"/>
      <c r="Y683" s="20"/>
    </row>
    <row r="684" spans="1:25" s="7" customFormat="1" ht="24" hidden="1" customHeight="1" x14ac:dyDescent="0.2">
      <c r="A684" s="15"/>
      <c r="B684" s="15"/>
      <c r="C684" s="15"/>
      <c r="D684" s="15">
        <v>7004</v>
      </c>
      <c r="E684" s="17" t="s">
        <v>70</v>
      </c>
      <c r="F684" s="28">
        <f>G684+H684+I684</f>
        <v>0</v>
      </c>
      <c r="G684" s="28">
        <f t="shared" si="697"/>
        <v>0</v>
      </c>
      <c r="H684" s="28">
        <f t="shared" si="697"/>
        <v>0</v>
      </c>
      <c r="I684" s="28">
        <f t="shared" si="697"/>
        <v>0</v>
      </c>
      <c r="J684" s="28">
        <f>K684+L684+M684</f>
        <v>0</v>
      </c>
      <c r="K684" s="18"/>
      <c r="L684" s="18"/>
      <c r="M684" s="20"/>
      <c r="N684" s="28">
        <f>O684+P684+Q684</f>
        <v>0</v>
      </c>
      <c r="O684" s="18"/>
      <c r="P684" s="18"/>
      <c r="Q684" s="20"/>
      <c r="R684" s="28">
        <f>S684+T684+U684</f>
        <v>0</v>
      </c>
      <c r="S684" s="18"/>
      <c r="T684" s="18"/>
      <c r="U684" s="20"/>
      <c r="V684" s="28">
        <f>W684+X684+Y684</f>
        <v>0</v>
      </c>
      <c r="W684" s="18"/>
      <c r="X684" s="18"/>
      <c r="Y684" s="20"/>
    </row>
    <row r="685" spans="1:25" s="7" customFormat="1" ht="24" customHeight="1" x14ac:dyDescent="0.2">
      <c r="A685" s="15"/>
      <c r="B685" s="15"/>
      <c r="C685" s="15"/>
      <c r="D685" s="15">
        <v>7012</v>
      </c>
      <c r="E685" s="17" t="s">
        <v>67</v>
      </c>
      <c r="F685" s="18">
        <f>G685+H685+I685</f>
        <v>12300000</v>
      </c>
      <c r="G685" s="18">
        <f t="shared" si="697"/>
        <v>12300000</v>
      </c>
      <c r="H685" s="18">
        <f t="shared" si="697"/>
        <v>0</v>
      </c>
      <c r="I685" s="18">
        <f t="shared" si="697"/>
        <v>0</v>
      </c>
      <c r="J685" s="18">
        <f>K685+L685+M685</f>
        <v>0</v>
      </c>
      <c r="K685" s="18"/>
      <c r="L685" s="18"/>
      <c r="M685" s="20"/>
      <c r="N685" s="18">
        <f>O685+P685+Q685</f>
        <v>0</v>
      </c>
      <c r="O685" s="18"/>
      <c r="P685" s="18"/>
      <c r="Q685" s="20"/>
      <c r="R685" s="18">
        <f>S685+T685+U685</f>
        <v>12300000</v>
      </c>
      <c r="S685" s="18">
        <v>12300000</v>
      </c>
      <c r="T685" s="18"/>
      <c r="U685" s="20"/>
      <c r="V685" s="18">
        <f>W685+X685+Y685</f>
        <v>0</v>
      </c>
      <c r="W685" s="18"/>
      <c r="X685" s="18"/>
      <c r="Y685" s="20"/>
    </row>
    <row r="686" spans="1:25" s="7" customFormat="1" ht="24" hidden="1" customHeight="1" x14ac:dyDescent="0.2">
      <c r="A686" s="15"/>
      <c r="B686" s="15"/>
      <c r="C686" s="15"/>
      <c r="D686" s="15">
        <v>7049</v>
      </c>
      <c r="E686" s="17" t="s">
        <v>25</v>
      </c>
      <c r="F686" s="28">
        <f>G686+H686+I686</f>
        <v>0</v>
      </c>
      <c r="G686" s="28">
        <f t="shared" si="697"/>
        <v>0</v>
      </c>
      <c r="H686" s="28">
        <f t="shared" si="697"/>
        <v>0</v>
      </c>
      <c r="I686" s="28">
        <f t="shared" si="697"/>
        <v>0</v>
      </c>
      <c r="J686" s="28">
        <f>K686+L686+M686</f>
        <v>0</v>
      </c>
      <c r="K686" s="18"/>
      <c r="L686" s="18"/>
      <c r="M686" s="20"/>
      <c r="N686" s="28">
        <f>O686+P686+Q686</f>
        <v>0</v>
      </c>
      <c r="O686" s="18"/>
      <c r="P686" s="18"/>
      <c r="Q686" s="20"/>
      <c r="R686" s="28">
        <f>S686+T686+U686</f>
        <v>0</v>
      </c>
      <c r="S686" s="18"/>
      <c r="T686" s="18"/>
      <c r="U686" s="20"/>
      <c r="V686" s="28">
        <f>W686+X686+Y686</f>
        <v>0</v>
      </c>
      <c r="W686" s="18"/>
      <c r="X686" s="18"/>
      <c r="Y686" s="20"/>
    </row>
    <row r="687" spans="1:25" s="145" customFormat="1" ht="24" customHeight="1" x14ac:dyDescent="0.2">
      <c r="A687" s="12"/>
      <c r="B687" s="12"/>
      <c r="C687" s="12">
        <v>7750</v>
      </c>
      <c r="D687" s="12"/>
      <c r="E687" s="13" t="s">
        <v>25</v>
      </c>
      <c r="F687" s="14">
        <f t="shared" ref="F687:R687" si="698">SUM(F688:F691)</f>
        <v>1036200</v>
      </c>
      <c r="G687" s="14">
        <f t="shared" si="698"/>
        <v>1036200</v>
      </c>
      <c r="H687" s="14">
        <f t="shared" si="698"/>
        <v>0</v>
      </c>
      <c r="I687" s="14">
        <f t="shared" si="698"/>
        <v>0</v>
      </c>
      <c r="J687" s="14">
        <f t="shared" si="698"/>
        <v>0</v>
      </c>
      <c r="K687" s="14">
        <f t="shared" si="698"/>
        <v>0</v>
      </c>
      <c r="L687" s="14">
        <f t="shared" si="698"/>
        <v>0</v>
      </c>
      <c r="M687" s="14">
        <f t="shared" si="698"/>
        <v>0</v>
      </c>
      <c r="N687" s="14">
        <f t="shared" si="698"/>
        <v>0</v>
      </c>
      <c r="O687" s="14">
        <f t="shared" si="698"/>
        <v>0</v>
      </c>
      <c r="P687" s="14">
        <f t="shared" si="698"/>
        <v>0</v>
      </c>
      <c r="Q687" s="14">
        <f t="shared" si="698"/>
        <v>0</v>
      </c>
      <c r="R687" s="14">
        <f t="shared" si="698"/>
        <v>1036200</v>
      </c>
      <c r="S687" s="14">
        <f t="shared" ref="S687:U687" si="699">SUM(S688:S691)</f>
        <v>1036200</v>
      </c>
      <c r="T687" s="14">
        <f t="shared" si="699"/>
        <v>0</v>
      </c>
      <c r="U687" s="14">
        <f t="shared" si="699"/>
        <v>0</v>
      </c>
      <c r="V687" s="14">
        <f t="shared" ref="V687:Y687" si="700">SUM(V688:V691)</f>
        <v>0</v>
      </c>
      <c r="W687" s="14">
        <f t="shared" si="700"/>
        <v>0</v>
      </c>
      <c r="X687" s="14">
        <f t="shared" si="700"/>
        <v>0</v>
      </c>
      <c r="Y687" s="14">
        <f t="shared" si="700"/>
        <v>0</v>
      </c>
    </row>
    <row r="688" spans="1:25" s="7" customFormat="1" ht="24" customHeight="1" x14ac:dyDescent="0.2">
      <c r="A688" s="15"/>
      <c r="B688" s="15"/>
      <c r="C688" s="15"/>
      <c r="D688" s="15" t="s">
        <v>107</v>
      </c>
      <c r="E688" s="17" t="s">
        <v>60</v>
      </c>
      <c r="F688" s="18">
        <f>G688+H688+I688</f>
        <v>1036200</v>
      </c>
      <c r="G688" s="18">
        <f t="shared" ref="G688:I691" si="701">K688+O688+S688+W688</f>
        <v>1036200</v>
      </c>
      <c r="H688" s="18">
        <f t="shared" si="701"/>
        <v>0</v>
      </c>
      <c r="I688" s="18">
        <f t="shared" si="701"/>
        <v>0</v>
      </c>
      <c r="J688" s="18">
        <f>K688+L688+M688</f>
        <v>0</v>
      </c>
      <c r="K688" s="18"/>
      <c r="L688" s="18"/>
      <c r="M688" s="20"/>
      <c r="N688" s="18">
        <f>O688+P688+Q688</f>
        <v>0</v>
      </c>
      <c r="O688" s="18"/>
      <c r="P688" s="18"/>
      <c r="Q688" s="20"/>
      <c r="R688" s="18">
        <f>S688+T688+U688</f>
        <v>1036200</v>
      </c>
      <c r="S688" s="18">
        <v>1036200</v>
      </c>
      <c r="T688" s="18"/>
      <c r="U688" s="20"/>
      <c r="V688" s="18">
        <f>W688+X688+Y688</f>
        <v>0</v>
      </c>
      <c r="W688" s="18"/>
      <c r="X688" s="18"/>
      <c r="Y688" s="20"/>
    </row>
    <row r="689" spans="1:25" s="7" customFormat="1" ht="24" hidden="1" customHeight="1" x14ac:dyDescent="0.2">
      <c r="A689" s="15"/>
      <c r="B689" s="15"/>
      <c r="C689" s="15"/>
      <c r="D689" s="15" t="s">
        <v>113</v>
      </c>
      <c r="E689" s="17" t="s">
        <v>61</v>
      </c>
      <c r="F689" s="28">
        <f>G689+H689+I689</f>
        <v>0</v>
      </c>
      <c r="G689" s="28">
        <f t="shared" si="701"/>
        <v>0</v>
      </c>
      <c r="H689" s="28">
        <f t="shared" si="701"/>
        <v>0</v>
      </c>
      <c r="I689" s="28">
        <f t="shared" si="701"/>
        <v>0</v>
      </c>
      <c r="J689" s="28">
        <f>K689+L689+M689</f>
        <v>0</v>
      </c>
      <c r="K689" s="18"/>
      <c r="L689" s="18"/>
      <c r="M689" s="20"/>
      <c r="N689" s="28">
        <f>O689+P689+Q689</f>
        <v>0</v>
      </c>
      <c r="O689" s="18"/>
      <c r="P689" s="18"/>
      <c r="Q689" s="20"/>
      <c r="R689" s="28">
        <f>S689+T689+U689</f>
        <v>0</v>
      </c>
      <c r="S689" s="18"/>
      <c r="T689" s="18"/>
      <c r="U689" s="20"/>
      <c r="V689" s="28">
        <f>W689+X689+Y689</f>
        <v>0</v>
      </c>
      <c r="W689" s="18"/>
      <c r="X689" s="18"/>
      <c r="Y689" s="20"/>
    </row>
    <row r="690" spans="1:25" s="7" customFormat="1" ht="24" hidden="1" customHeight="1" x14ac:dyDescent="0.2">
      <c r="A690" s="15"/>
      <c r="B690" s="15"/>
      <c r="C690" s="15"/>
      <c r="D690" s="15">
        <v>7761</v>
      </c>
      <c r="E690" s="17" t="s">
        <v>62</v>
      </c>
      <c r="F690" s="28">
        <f>G690+H690+I690</f>
        <v>0</v>
      </c>
      <c r="G690" s="28">
        <f t="shared" si="701"/>
        <v>0</v>
      </c>
      <c r="H690" s="28">
        <f t="shared" si="701"/>
        <v>0</v>
      </c>
      <c r="I690" s="28">
        <f t="shared" si="701"/>
        <v>0</v>
      </c>
      <c r="J690" s="28">
        <f>K690+L690+M690</f>
        <v>0</v>
      </c>
      <c r="K690" s="18"/>
      <c r="L690" s="18"/>
      <c r="M690" s="20"/>
      <c r="N690" s="28">
        <f>O690+P690+Q690</f>
        <v>0</v>
      </c>
      <c r="O690" s="18"/>
      <c r="P690" s="18"/>
      <c r="Q690" s="20"/>
      <c r="R690" s="28">
        <f>S690+T690+U690</f>
        <v>0</v>
      </c>
      <c r="S690" s="18"/>
      <c r="T690" s="18"/>
      <c r="U690" s="20"/>
      <c r="V690" s="28">
        <f>W690+X690+Y690</f>
        <v>0</v>
      </c>
      <c r="W690" s="18"/>
      <c r="X690" s="18"/>
      <c r="Y690" s="20"/>
    </row>
    <row r="691" spans="1:25" s="7" customFormat="1" ht="24" hidden="1" customHeight="1" x14ac:dyDescent="0.2">
      <c r="A691" s="15"/>
      <c r="B691" s="15"/>
      <c r="C691" s="15"/>
      <c r="D691" s="15">
        <v>7799</v>
      </c>
      <c r="E691" s="17" t="s">
        <v>63</v>
      </c>
      <c r="F691" s="28">
        <f>G691+H691+I691</f>
        <v>0</v>
      </c>
      <c r="G691" s="28">
        <f t="shared" si="701"/>
        <v>0</v>
      </c>
      <c r="H691" s="28">
        <f t="shared" si="701"/>
        <v>0</v>
      </c>
      <c r="I691" s="28">
        <f t="shared" si="701"/>
        <v>0</v>
      </c>
      <c r="J691" s="28">
        <f>K691+L691+M691</f>
        <v>0</v>
      </c>
      <c r="K691" s="18"/>
      <c r="L691" s="18"/>
      <c r="M691" s="21"/>
      <c r="N691" s="28">
        <f>O691+P691+Q691</f>
        <v>0</v>
      </c>
      <c r="O691" s="18"/>
      <c r="P691" s="18"/>
      <c r="Q691" s="20"/>
      <c r="R691" s="28">
        <f>S691+T691+U691</f>
        <v>0</v>
      </c>
      <c r="S691" s="18"/>
      <c r="T691" s="18"/>
      <c r="U691" s="21"/>
      <c r="V691" s="28">
        <f>W691+X691+Y691</f>
        <v>0</v>
      </c>
      <c r="W691" s="18"/>
      <c r="X691" s="18"/>
      <c r="Y691" s="20"/>
    </row>
    <row r="692" spans="1:25" s="145" customFormat="1" ht="52.5" customHeight="1" x14ac:dyDescent="0.2">
      <c r="A692" s="12"/>
      <c r="B692" s="12"/>
      <c r="C692" s="12">
        <v>7850</v>
      </c>
      <c r="D692" s="12"/>
      <c r="E692" s="13" t="s">
        <v>71</v>
      </c>
      <c r="F692" s="14">
        <f t="shared" ref="F692:Q692" si="702">SUM(F693:F696)</f>
        <v>14584800</v>
      </c>
      <c r="G692" s="14">
        <f t="shared" si="702"/>
        <v>14584800</v>
      </c>
      <c r="H692" s="14">
        <f t="shared" ref="H692:I692" si="703">SUM(H693:H696)</f>
        <v>0</v>
      </c>
      <c r="I692" s="14">
        <f t="shared" si="703"/>
        <v>0</v>
      </c>
      <c r="J692" s="14">
        <f>SUM(J693:J696)</f>
        <v>0</v>
      </c>
      <c r="K692" s="14">
        <f t="shared" si="702"/>
        <v>0</v>
      </c>
      <c r="L692" s="14">
        <f t="shared" si="702"/>
        <v>0</v>
      </c>
      <c r="M692" s="14">
        <f t="shared" si="702"/>
        <v>0</v>
      </c>
      <c r="N692" s="14">
        <f>SUM(N693:N696)</f>
        <v>0</v>
      </c>
      <c r="O692" s="14">
        <f t="shared" si="702"/>
        <v>0</v>
      </c>
      <c r="P692" s="14">
        <f t="shared" si="702"/>
        <v>0</v>
      </c>
      <c r="Q692" s="14">
        <f t="shared" si="702"/>
        <v>0</v>
      </c>
      <c r="R692" s="14">
        <f t="shared" ref="R692:U692" si="704">SUM(R693:R696)</f>
        <v>14584800</v>
      </c>
      <c r="S692" s="14">
        <f t="shared" si="704"/>
        <v>14584800</v>
      </c>
      <c r="T692" s="14">
        <f t="shared" si="704"/>
        <v>0</v>
      </c>
      <c r="U692" s="14">
        <f t="shared" si="704"/>
        <v>0</v>
      </c>
      <c r="V692" s="14">
        <f t="shared" ref="V692:Y692" si="705">SUM(V693:V696)</f>
        <v>0</v>
      </c>
      <c r="W692" s="14">
        <f t="shared" si="705"/>
        <v>0</v>
      </c>
      <c r="X692" s="14">
        <f t="shared" si="705"/>
        <v>0</v>
      </c>
      <c r="Y692" s="14">
        <f t="shared" si="705"/>
        <v>0</v>
      </c>
    </row>
    <row r="693" spans="1:25" s="7" customFormat="1" ht="22.7" customHeight="1" x14ac:dyDescent="0.2">
      <c r="A693" s="15"/>
      <c r="B693" s="15"/>
      <c r="C693" s="15"/>
      <c r="D693" s="15">
        <v>7851</v>
      </c>
      <c r="E693" s="17" t="s">
        <v>72</v>
      </c>
      <c r="F693" s="18">
        <f>G693+H693+I693</f>
        <v>2021200</v>
      </c>
      <c r="G693" s="18">
        <f t="shared" ref="G693:I696" si="706">K693+O693+S693+W693</f>
        <v>2021200</v>
      </c>
      <c r="H693" s="18">
        <f t="shared" si="706"/>
        <v>0</v>
      </c>
      <c r="I693" s="18">
        <f t="shared" si="706"/>
        <v>0</v>
      </c>
      <c r="J693" s="18">
        <f>K693+L693+M693</f>
        <v>0</v>
      </c>
      <c r="K693" s="18"/>
      <c r="L693" s="18"/>
      <c r="M693" s="20"/>
      <c r="N693" s="18">
        <f>O693+P693+Q693</f>
        <v>0</v>
      </c>
      <c r="O693" s="18"/>
      <c r="P693" s="18"/>
      <c r="Q693" s="20"/>
      <c r="R693" s="18">
        <f>S693+T693+U693</f>
        <v>2021200</v>
      </c>
      <c r="S693" s="18">
        <v>2021200</v>
      </c>
      <c r="T693" s="18"/>
      <c r="U693" s="20"/>
      <c r="V693" s="18">
        <f>W693+X693+Y693</f>
        <v>0</v>
      </c>
      <c r="W693" s="18"/>
      <c r="X693" s="18"/>
      <c r="Y693" s="20"/>
    </row>
    <row r="694" spans="1:25" s="7" customFormat="1" ht="22.7" hidden="1" customHeight="1" x14ac:dyDescent="0.2">
      <c r="A694" s="15"/>
      <c r="B694" s="15"/>
      <c r="C694" s="15"/>
      <c r="D694" s="15">
        <v>7852</v>
      </c>
      <c r="E694" s="17" t="s">
        <v>167</v>
      </c>
      <c r="F694" s="28">
        <f>G694+H694+I694</f>
        <v>0</v>
      </c>
      <c r="G694" s="28">
        <f t="shared" si="706"/>
        <v>0</v>
      </c>
      <c r="H694" s="28">
        <f t="shared" si="706"/>
        <v>0</v>
      </c>
      <c r="I694" s="28">
        <f t="shared" si="706"/>
        <v>0</v>
      </c>
      <c r="J694" s="28">
        <f>K694+L694+M694</f>
        <v>0</v>
      </c>
      <c r="K694" s="18"/>
      <c r="L694" s="18"/>
      <c r="M694" s="20"/>
      <c r="N694" s="28">
        <f>O694+P694+Q694</f>
        <v>0</v>
      </c>
      <c r="O694" s="18"/>
      <c r="P694" s="18"/>
      <c r="Q694" s="20"/>
      <c r="R694" s="28">
        <f>S694+T694+U694</f>
        <v>0</v>
      </c>
      <c r="S694" s="18"/>
      <c r="T694" s="18"/>
      <c r="U694" s="20"/>
      <c r="V694" s="28">
        <f>W694+X694+Y694</f>
        <v>0</v>
      </c>
      <c r="W694" s="18"/>
      <c r="X694" s="18"/>
      <c r="Y694" s="20"/>
    </row>
    <row r="695" spans="1:25" s="7" customFormat="1" ht="22.7" hidden="1" customHeight="1" x14ac:dyDescent="0.2">
      <c r="A695" s="15"/>
      <c r="B695" s="15"/>
      <c r="C695" s="15"/>
      <c r="D695" s="15">
        <v>7853</v>
      </c>
      <c r="E695" s="17" t="s">
        <v>73</v>
      </c>
      <c r="F695" s="28">
        <f>G695+H695+I695</f>
        <v>0</v>
      </c>
      <c r="G695" s="28">
        <f t="shared" si="706"/>
        <v>0</v>
      </c>
      <c r="H695" s="28">
        <f t="shared" si="706"/>
        <v>0</v>
      </c>
      <c r="I695" s="28">
        <f t="shared" si="706"/>
        <v>0</v>
      </c>
      <c r="J695" s="28">
        <f>K695+L695+M695</f>
        <v>0</v>
      </c>
      <c r="K695" s="18"/>
      <c r="L695" s="18"/>
      <c r="M695" s="20"/>
      <c r="N695" s="28">
        <f>O695+P695+Q695</f>
        <v>0</v>
      </c>
      <c r="O695" s="18"/>
      <c r="P695" s="18"/>
      <c r="Q695" s="20"/>
      <c r="R695" s="28">
        <f>S695+T695+U695</f>
        <v>0</v>
      </c>
      <c r="S695" s="18"/>
      <c r="T695" s="18"/>
      <c r="U695" s="20"/>
      <c r="V695" s="28">
        <f>W695+X695+Y695</f>
        <v>0</v>
      </c>
      <c r="W695" s="18"/>
      <c r="X695" s="18"/>
      <c r="Y695" s="20"/>
    </row>
    <row r="696" spans="1:25" s="7" customFormat="1" ht="75.75" customHeight="1" x14ac:dyDescent="0.2">
      <c r="A696" s="15"/>
      <c r="B696" s="15"/>
      <c r="C696" s="15"/>
      <c r="D696" s="15">
        <v>7854</v>
      </c>
      <c r="E696" s="17" t="s">
        <v>74</v>
      </c>
      <c r="F696" s="18">
        <f>G696+H696+I696</f>
        <v>12563600</v>
      </c>
      <c r="G696" s="18">
        <f t="shared" si="706"/>
        <v>12563600</v>
      </c>
      <c r="H696" s="18">
        <f t="shared" si="706"/>
        <v>0</v>
      </c>
      <c r="I696" s="18">
        <f t="shared" si="706"/>
        <v>0</v>
      </c>
      <c r="J696" s="18">
        <f>K696+L696+M696</f>
        <v>0</v>
      </c>
      <c r="K696" s="18"/>
      <c r="L696" s="18"/>
      <c r="M696" s="20"/>
      <c r="N696" s="18">
        <f>O696+P696+Q696</f>
        <v>0</v>
      </c>
      <c r="O696" s="18"/>
      <c r="P696" s="18"/>
      <c r="Q696" s="20"/>
      <c r="R696" s="18">
        <f>S696+T696+U696</f>
        <v>12563600</v>
      </c>
      <c r="S696" s="18">
        <v>12563600</v>
      </c>
      <c r="T696" s="18"/>
      <c r="U696" s="20"/>
      <c r="V696" s="18">
        <f>W696+X696+Y696</f>
        <v>0</v>
      </c>
      <c r="W696" s="18"/>
      <c r="X696" s="18"/>
      <c r="Y696" s="20"/>
    </row>
    <row r="697" spans="1:25" s="142" customFormat="1" ht="13.5" hidden="1" x14ac:dyDescent="0.2">
      <c r="A697" s="36"/>
      <c r="B697" s="36"/>
      <c r="C697" s="36">
        <v>8000</v>
      </c>
      <c r="D697" s="36"/>
      <c r="E697" s="37" t="s">
        <v>84</v>
      </c>
      <c r="F697" s="38">
        <f t="shared" ref="F697:I697" si="707">SUM(F698:F701)</f>
        <v>0</v>
      </c>
      <c r="G697" s="38">
        <f t="shared" si="707"/>
        <v>0</v>
      </c>
      <c r="H697" s="38">
        <f t="shared" si="707"/>
        <v>0</v>
      </c>
      <c r="I697" s="38">
        <f t="shared" si="707"/>
        <v>0</v>
      </c>
      <c r="J697" s="38">
        <f t="shared" ref="J697:M697" si="708">SUM(J698:J701)</f>
        <v>0</v>
      </c>
      <c r="K697" s="38">
        <f t="shared" si="708"/>
        <v>0</v>
      </c>
      <c r="L697" s="38">
        <f t="shared" si="708"/>
        <v>0</v>
      </c>
      <c r="M697" s="38">
        <f t="shared" si="708"/>
        <v>0</v>
      </c>
      <c r="N697" s="27">
        <f t="shared" ref="N697:Q697" si="709">SUM(N698:N701)</f>
        <v>0</v>
      </c>
      <c r="O697" s="38">
        <f t="shared" si="709"/>
        <v>0</v>
      </c>
      <c r="P697" s="38">
        <f t="shared" si="709"/>
        <v>0</v>
      </c>
      <c r="Q697" s="38">
        <f t="shared" si="709"/>
        <v>0</v>
      </c>
      <c r="R697" s="27">
        <f t="shared" ref="R697:U697" si="710">SUM(R698:R701)</f>
        <v>0</v>
      </c>
      <c r="S697" s="38">
        <f t="shared" si="710"/>
        <v>0</v>
      </c>
      <c r="T697" s="38">
        <f t="shared" si="710"/>
        <v>0</v>
      </c>
      <c r="U697" s="38">
        <f t="shared" si="710"/>
        <v>0</v>
      </c>
      <c r="V697" s="27">
        <f t="shared" ref="V697:Y697" si="711">SUM(V698:V701)</f>
        <v>0</v>
      </c>
      <c r="W697" s="38">
        <f t="shared" si="711"/>
        <v>0</v>
      </c>
      <c r="X697" s="38">
        <f t="shared" si="711"/>
        <v>0</v>
      </c>
      <c r="Y697" s="38">
        <f t="shared" si="711"/>
        <v>0</v>
      </c>
    </row>
    <row r="698" spans="1:25" s="7" customFormat="1" hidden="1" x14ac:dyDescent="0.2">
      <c r="A698" s="15"/>
      <c r="B698" s="15"/>
      <c r="C698" s="15"/>
      <c r="D698" s="15">
        <v>8004</v>
      </c>
      <c r="E698" s="17" t="s">
        <v>168</v>
      </c>
      <c r="F698" s="28">
        <f>G698+H698+I698</f>
        <v>0</v>
      </c>
      <c r="G698" s="28">
        <f t="shared" ref="G698:I701" si="712">K698+O698+S698+W698</f>
        <v>0</v>
      </c>
      <c r="H698" s="28">
        <f t="shared" si="712"/>
        <v>0</v>
      </c>
      <c r="I698" s="28">
        <f t="shared" si="712"/>
        <v>0</v>
      </c>
      <c r="J698" s="28">
        <f>K698+L698+M698</f>
        <v>0</v>
      </c>
      <c r="K698" s="18"/>
      <c r="L698" s="18"/>
      <c r="M698" s="20"/>
      <c r="N698" s="28">
        <f>O698+P698+Q698</f>
        <v>0</v>
      </c>
      <c r="O698" s="18"/>
      <c r="P698" s="18"/>
      <c r="Q698" s="20"/>
      <c r="R698" s="28">
        <f>S698+T698+U698</f>
        <v>0</v>
      </c>
      <c r="S698" s="18"/>
      <c r="T698" s="18"/>
      <c r="U698" s="20"/>
      <c r="V698" s="28">
        <f>W698+X698+Y698</f>
        <v>0</v>
      </c>
      <c r="W698" s="18"/>
      <c r="X698" s="18"/>
      <c r="Y698" s="20"/>
    </row>
    <row r="699" spans="1:25" s="7" customFormat="1" hidden="1" x14ac:dyDescent="0.2">
      <c r="A699" s="15"/>
      <c r="B699" s="15"/>
      <c r="C699" s="15"/>
      <c r="D699" s="15">
        <v>8006</v>
      </c>
      <c r="E699" s="17" t="s">
        <v>169</v>
      </c>
      <c r="F699" s="28">
        <f>G699+H699+I699</f>
        <v>0</v>
      </c>
      <c r="G699" s="28">
        <f t="shared" si="712"/>
        <v>0</v>
      </c>
      <c r="H699" s="28">
        <f t="shared" si="712"/>
        <v>0</v>
      </c>
      <c r="I699" s="28">
        <f t="shared" si="712"/>
        <v>0</v>
      </c>
      <c r="J699" s="28">
        <f>K699+L699+M699</f>
        <v>0</v>
      </c>
      <c r="K699" s="18"/>
      <c r="L699" s="18"/>
      <c r="M699" s="20"/>
      <c r="N699" s="28">
        <f>O699+P699+Q699</f>
        <v>0</v>
      </c>
      <c r="O699" s="18"/>
      <c r="P699" s="18"/>
      <c r="Q699" s="20"/>
      <c r="R699" s="28">
        <f>S699+T699+U699</f>
        <v>0</v>
      </c>
      <c r="S699" s="18"/>
      <c r="T699" s="18"/>
      <c r="U699" s="20"/>
      <c r="V699" s="28">
        <f>W699+X699+Y699</f>
        <v>0</v>
      </c>
      <c r="W699" s="18"/>
      <c r="X699" s="18"/>
      <c r="Y699" s="20"/>
    </row>
    <row r="700" spans="1:25" s="7" customFormat="1" hidden="1" x14ac:dyDescent="0.2">
      <c r="A700" s="15"/>
      <c r="B700" s="15"/>
      <c r="C700" s="15"/>
      <c r="D700" s="15">
        <v>8008</v>
      </c>
      <c r="E700" s="17" t="s">
        <v>170</v>
      </c>
      <c r="F700" s="28">
        <f>G700+H700+I700</f>
        <v>0</v>
      </c>
      <c r="G700" s="28">
        <f t="shared" si="712"/>
        <v>0</v>
      </c>
      <c r="H700" s="28">
        <f t="shared" si="712"/>
        <v>0</v>
      </c>
      <c r="I700" s="28">
        <f t="shared" si="712"/>
        <v>0</v>
      </c>
      <c r="J700" s="28">
        <f>K700+L700+M700</f>
        <v>0</v>
      </c>
      <c r="K700" s="18"/>
      <c r="L700" s="18"/>
      <c r="M700" s="20"/>
      <c r="N700" s="28">
        <f>O700+P700+Q700</f>
        <v>0</v>
      </c>
      <c r="O700" s="18"/>
      <c r="P700" s="18"/>
      <c r="Q700" s="20"/>
      <c r="R700" s="28">
        <f>S700+T700+U700</f>
        <v>0</v>
      </c>
      <c r="S700" s="18"/>
      <c r="T700" s="18"/>
      <c r="U700" s="20"/>
      <c r="V700" s="28">
        <f>W700+X700+Y700</f>
        <v>0</v>
      </c>
      <c r="W700" s="18"/>
      <c r="X700" s="18"/>
      <c r="Y700" s="20"/>
    </row>
    <row r="701" spans="1:25" s="7" customFormat="1" hidden="1" x14ac:dyDescent="0.2">
      <c r="A701" s="15"/>
      <c r="B701" s="15"/>
      <c r="C701" s="15"/>
      <c r="D701" s="15">
        <v>8049</v>
      </c>
      <c r="E701" s="17" t="s">
        <v>85</v>
      </c>
      <c r="F701" s="28">
        <f>G701+H701+I701</f>
        <v>0</v>
      </c>
      <c r="G701" s="28">
        <f t="shared" si="712"/>
        <v>0</v>
      </c>
      <c r="H701" s="28">
        <f t="shared" si="712"/>
        <v>0</v>
      </c>
      <c r="I701" s="28">
        <f t="shared" si="712"/>
        <v>0</v>
      </c>
      <c r="J701" s="28">
        <f>K701+L701+M701</f>
        <v>0</v>
      </c>
      <c r="K701" s="18"/>
      <c r="L701" s="18"/>
      <c r="M701" s="20"/>
      <c r="N701" s="28">
        <f>O701+P701+Q701</f>
        <v>0</v>
      </c>
      <c r="O701" s="18"/>
      <c r="P701" s="18"/>
      <c r="Q701" s="20"/>
      <c r="R701" s="28">
        <f>S701+T701+U701</f>
        <v>0</v>
      </c>
      <c r="S701" s="18"/>
      <c r="T701" s="18"/>
      <c r="U701" s="20"/>
      <c r="V701" s="28">
        <f>W701+X701+Y701</f>
        <v>0</v>
      </c>
      <c r="W701" s="18"/>
      <c r="X701" s="18"/>
      <c r="Y701" s="20"/>
    </row>
    <row r="702" spans="1:25" s="166" customFormat="1" ht="27.75" customHeight="1" x14ac:dyDescent="0.2">
      <c r="A702" s="163">
        <v>370</v>
      </c>
      <c r="B702" s="163"/>
      <c r="C702" s="163"/>
      <c r="D702" s="163"/>
      <c r="E702" s="164" t="s">
        <v>179</v>
      </c>
      <c r="F702" s="165">
        <f t="shared" ref="F702:R704" si="713">F703</f>
        <v>163200000</v>
      </c>
      <c r="G702" s="165">
        <f t="shared" si="713"/>
        <v>163200000</v>
      </c>
      <c r="H702" s="165">
        <f t="shared" si="713"/>
        <v>0</v>
      </c>
      <c r="I702" s="165">
        <f t="shared" si="713"/>
        <v>0</v>
      </c>
      <c r="J702" s="165">
        <f t="shared" si="713"/>
        <v>8000000</v>
      </c>
      <c r="K702" s="165">
        <f t="shared" si="713"/>
        <v>8000000</v>
      </c>
      <c r="L702" s="165">
        <f t="shared" si="713"/>
        <v>0</v>
      </c>
      <c r="M702" s="165">
        <f t="shared" si="713"/>
        <v>0</v>
      </c>
      <c r="N702" s="165">
        <f t="shared" si="713"/>
        <v>110400000</v>
      </c>
      <c r="O702" s="165">
        <f t="shared" si="713"/>
        <v>110400000</v>
      </c>
      <c r="P702" s="165">
        <f t="shared" si="713"/>
        <v>0</v>
      </c>
      <c r="Q702" s="165">
        <f t="shared" si="713"/>
        <v>0</v>
      </c>
      <c r="R702" s="165">
        <f t="shared" si="713"/>
        <v>44800000</v>
      </c>
      <c r="S702" s="165">
        <f t="shared" ref="S702:Y702" si="714">S703</f>
        <v>44800000</v>
      </c>
      <c r="T702" s="165">
        <f t="shared" si="714"/>
        <v>0</v>
      </c>
      <c r="U702" s="165">
        <f t="shared" si="714"/>
        <v>0</v>
      </c>
      <c r="V702" s="165">
        <f t="shared" si="714"/>
        <v>0</v>
      </c>
      <c r="W702" s="165">
        <f t="shared" si="714"/>
        <v>0</v>
      </c>
      <c r="X702" s="165">
        <f t="shared" si="714"/>
        <v>0</v>
      </c>
      <c r="Y702" s="165">
        <f t="shared" si="714"/>
        <v>0</v>
      </c>
    </row>
    <row r="703" spans="1:25" s="159" customFormat="1" ht="58.7" customHeight="1" x14ac:dyDescent="0.2">
      <c r="A703" s="158"/>
      <c r="B703" s="158">
        <v>398</v>
      </c>
      <c r="C703" s="158"/>
      <c r="D703" s="158"/>
      <c r="E703" s="161" t="s">
        <v>75</v>
      </c>
      <c r="F703" s="162">
        <f t="shared" si="713"/>
        <v>163200000</v>
      </c>
      <c r="G703" s="162">
        <f t="shared" si="713"/>
        <v>163200000</v>
      </c>
      <c r="H703" s="162">
        <f t="shared" si="713"/>
        <v>0</v>
      </c>
      <c r="I703" s="162">
        <f t="shared" si="713"/>
        <v>0</v>
      </c>
      <c r="J703" s="162">
        <f t="shared" si="713"/>
        <v>8000000</v>
      </c>
      <c r="K703" s="162">
        <f t="shared" si="713"/>
        <v>8000000</v>
      </c>
      <c r="L703" s="162">
        <f t="shared" si="713"/>
        <v>0</v>
      </c>
      <c r="M703" s="162">
        <f t="shared" si="713"/>
        <v>0</v>
      </c>
      <c r="N703" s="162">
        <f t="shared" si="713"/>
        <v>110400000</v>
      </c>
      <c r="O703" s="162">
        <f t="shared" si="713"/>
        <v>110400000</v>
      </c>
      <c r="P703" s="162">
        <f t="shared" si="713"/>
        <v>0</v>
      </c>
      <c r="Q703" s="162">
        <f t="shared" si="713"/>
        <v>0</v>
      </c>
      <c r="R703" s="162">
        <f t="shared" ref="R703:Y704" si="715">R704</f>
        <v>44800000</v>
      </c>
      <c r="S703" s="162">
        <f t="shared" si="715"/>
        <v>44800000</v>
      </c>
      <c r="T703" s="162">
        <f t="shared" si="715"/>
        <v>0</v>
      </c>
      <c r="U703" s="162">
        <f t="shared" si="715"/>
        <v>0</v>
      </c>
      <c r="V703" s="162">
        <f t="shared" si="715"/>
        <v>0</v>
      </c>
      <c r="W703" s="162">
        <f t="shared" si="715"/>
        <v>0</v>
      </c>
      <c r="X703" s="162">
        <f t="shared" si="715"/>
        <v>0</v>
      </c>
      <c r="Y703" s="162">
        <f t="shared" si="715"/>
        <v>0</v>
      </c>
    </row>
    <row r="704" spans="1:25" s="145" customFormat="1" ht="21.2" customHeight="1" x14ac:dyDescent="0.2">
      <c r="A704" s="12"/>
      <c r="B704" s="12"/>
      <c r="C704" s="12">
        <v>6250</v>
      </c>
      <c r="D704" s="12"/>
      <c r="E704" s="13" t="s">
        <v>24</v>
      </c>
      <c r="F704" s="14">
        <f t="shared" si="713"/>
        <v>163200000</v>
      </c>
      <c r="G704" s="14">
        <f t="shared" si="713"/>
        <v>163200000</v>
      </c>
      <c r="H704" s="14">
        <f t="shared" si="713"/>
        <v>0</v>
      </c>
      <c r="I704" s="14">
        <f t="shared" si="713"/>
        <v>0</v>
      </c>
      <c r="J704" s="14">
        <f t="shared" si="713"/>
        <v>8000000</v>
      </c>
      <c r="K704" s="14">
        <f t="shared" si="713"/>
        <v>8000000</v>
      </c>
      <c r="L704" s="14">
        <f t="shared" si="713"/>
        <v>0</v>
      </c>
      <c r="M704" s="14">
        <f t="shared" si="713"/>
        <v>0</v>
      </c>
      <c r="N704" s="14">
        <f t="shared" si="713"/>
        <v>110400000</v>
      </c>
      <c r="O704" s="14">
        <f t="shared" si="713"/>
        <v>110400000</v>
      </c>
      <c r="P704" s="14">
        <f t="shared" si="713"/>
        <v>0</v>
      </c>
      <c r="Q704" s="14">
        <f t="shared" si="713"/>
        <v>0</v>
      </c>
      <c r="R704" s="14">
        <f t="shared" si="715"/>
        <v>44800000</v>
      </c>
      <c r="S704" s="14">
        <f t="shared" si="715"/>
        <v>44800000</v>
      </c>
      <c r="T704" s="14">
        <f t="shared" si="715"/>
        <v>0</v>
      </c>
      <c r="U704" s="14">
        <f t="shared" si="715"/>
        <v>0</v>
      </c>
      <c r="V704" s="14">
        <f t="shared" si="715"/>
        <v>0</v>
      </c>
      <c r="W704" s="14">
        <f t="shared" si="715"/>
        <v>0</v>
      </c>
      <c r="X704" s="14">
        <f t="shared" si="715"/>
        <v>0</v>
      </c>
      <c r="Y704" s="14">
        <f t="shared" si="715"/>
        <v>0</v>
      </c>
    </row>
    <row r="705" spans="1:25" s="7" customFormat="1" ht="21.2" customHeight="1" x14ac:dyDescent="0.2">
      <c r="A705" s="15"/>
      <c r="B705" s="15"/>
      <c r="C705" s="15"/>
      <c r="D705" s="15">
        <v>6299</v>
      </c>
      <c r="E705" s="17" t="s">
        <v>25</v>
      </c>
      <c r="F705" s="18">
        <f>G705+H705+I705</f>
        <v>163200000</v>
      </c>
      <c r="G705" s="18">
        <f>K705+O705+S705+W705</f>
        <v>163200000</v>
      </c>
      <c r="H705" s="18">
        <f>L705+P705+T705+X705</f>
        <v>0</v>
      </c>
      <c r="I705" s="18">
        <f>M705+Q705+U705+Y705</f>
        <v>0</v>
      </c>
      <c r="J705" s="18">
        <f>K705+L705+M705</f>
        <v>8000000</v>
      </c>
      <c r="K705" s="18">
        <v>8000000</v>
      </c>
      <c r="L705" s="18"/>
      <c r="M705" s="20"/>
      <c r="N705" s="18">
        <f>O705+P705+Q705</f>
        <v>110400000</v>
      </c>
      <c r="O705" s="18">
        <v>110400000</v>
      </c>
      <c r="P705" s="18"/>
      <c r="Q705" s="20"/>
      <c r="R705" s="18">
        <f>S705+T705+U705</f>
        <v>44800000</v>
      </c>
      <c r="S705" s="18">
        <v>44800000</v>
      </c>
      <c r="T705" s="18"/>
      <c r="U705" s="20"/>
      <c r="V705" s="18">
        <f>W705+X705+Y705</f>
        <v>0</v>
      </c>
      <c r="W705" s="18"/>
      <c r="X705" s="18"/>
      <c r="Y705" s="20"/>
    </row>
    <row r="706" spans="1:25" s="137" customFormat="1" ht="15.75" hidden="1" x14ac:dyDescent="0.2">
      <c r="A706" s="42"/>
      <c r="B706" s="42"/>
      <c r="C706" s="42"/>
      <c r="D706" s="42"/>
      <c r="E706" s="43" t="s">
        <v>198</v>
      </c>
      <c r="F706" s="44">
        <f t="shared" ref="F706:Y706" si="716">F707+F713</f>
        <v>0</v>
      </c>
      <c r="G706" s="44">
        <f t="shared" si="716"/>
        <v>0</v>
      </c>
      <c r="H706" s="44">
        <f t="shared" si="716"/>
        <v>0</v>
      </c>
      <c r="I706" s="44">
        <f t="shared" si="716"/>
        <v>0</v>
      </c>
      <c r="J706" s="44">
        <f t="shared" si="716"/>
        <v>0</v>
      </c>
      <c r="K706" s="44">
        <f t="shared" si="716"/>
        <v>0</v>
      </c>
      <c r="L706" s="44">
        <f t="shared" si="716"/>
        <v>0</v>
      </c>
      <c r="M706" s="44">
        <f t="shared" si="716"/>
        <v>0</v>
      </c>
      <c r="N706" s="44">
        <f t="shared" si="716"/>
        <v>0</v>
      </c>
      <c r="O706" s="44">
        <f t="shared" si="716"/>
        <v>0</v>
      </c>
      <c r="P706" s="44">
        <f t="shared" si="716"/>
        <v>0</v>
      </c>
      <c r="Q706" s="44">
        <f t="shared" si="716"/>
        <v>0</v>
      </c>
      <c r="R706" s="44">
        <f t="shared" si="716"/>
        <v>0</v>
      </c>
      <c r="S706" s="44">
        <f t="shared" si="716"/>
        <v>0</v>
      </c>
      <c r="T706" s="44">
        <f t="shared" si="716"/>
        <v>0</v>
      </c>
      <c r="U706" s="44">
        <f t="shared" si="716"/>
        <v>0</v>
      </c>
      <c r="V706" s="44">
        <f t="shared" si="716"/>
        <v>0</v>
      </c>
      <c r="W706" s="44">
        <f t="shared" si="716"/>
        <v>0</v>
      </c>
      <c r="X706" s="44">
        <f t="shared" si="716"/>
        <v>0</v>
      </c>
      <c r="Y706" s="44">
        <f t="shared" si="716"/>
        <v>0</v>
      </c>
    </row>
    <row r="707" spans="1:25" s="138" customFormat="1" ht="15.75" hidden="1" x14ac:dyDescent="0.2">
      <c r="A707" s="59" t="s">
        <v>171</v>
      </c>
      <c r="B707" s="51"/>
      <c r="C707" s="51"/>
      <c r="D707" s="51"/>
      <c r="E707" s="52" t="s">
        <v>172</v>
      </c>
      <c r="F707" s="53">
        <f t="shared" ref="F707:Y708" si="717">F708</f>
        <v>0</v>
      </c>
      <c r="G707" s="53">
        <f t="shared" si="717"/>
        <v>0</v>
      </c>
      <c r="H707" s="53">
        <f t="shared" si="717"/>
        <v>0</v>
      </c>
      <c r="I707" s="53">
        <f t="shared" si="717"/>
        <v>0</v>
      </c>
      <c r="J707" s="53">
        <f t="shared" si="717"/>
        <v>0</v>
      </c>
      <c r="K707" s="53">
        <f t="shared" si="717"/>
        <v>0</v>
      </c>
      <c r="L707" s="53">
        <f t="shared" si="717"/>
        <v>0</v>
      </c>
      <c r="M707" s="53">
        <f t="shared" si="717"/>
        <v>0</v>
      </c>
      <c r="N707" s="33">
        <f t="shared" si="717"/>
        <v>0</v>
      </c>
      <c r="O707" s="53">
        <f t="shared" si="717"/>
        <v>0</v>
      </c>
      <c r="P707" s="53">
        <f t="shared" si="717"/>
        <v>0</v>
      </c>
      <c r="Q707" s="53">
        <f t="shared" si="717"/>
        <v>0</v>
      </c>
      <c r="R707" s="33">
        <f t="shared" si="717"/>
        <v>0</v>
      </c>
      <c r="S707" s="53">
        <f t="shared" si="717"/>
        <v>0</v>
      </c>
      <c r="T707" s="53">
        <f t="shared" si="717"/>
        <v>0</v>
      </c>
      <c r="U707" s="53">
        <f t="shared" si="717"/>
        <v>0</v>
      </c>
      <c r="V707" s="33">
        <f t="shared" si="717"/>
        <v>0</v>
      </c>
      <c r="W707" s="53">
        <f t="shared" si="717"/>
        <v>0</v>
      </c>
      <c r="X707" s="53">
        <f t="shared" si="717"/>
        <v>0</v>
      </c>
      <c r="Y707" s="53">
        <f t="shared" si="717"/>
        <v>0</v>
      </c>
    </row>
    <row r="708" spans="1:25" s="139" customFormat="1" ht="15.75" hidden="1" x14ac:dyDescent="0.2">
      <c r="A708" s="54"/>
      <c r="B708" s="60" t="s">
        <v>116</v>
      </c>
      <c r="C708" s="54"/>
      <c r="D708" s="54"/>
      <c r="E708" s="55" t="s">
        <v>64</v>
      </c>
      <c r="F708" s="56">
        <f t="shared" si="717"/>
        <v>0</v>
      </c>
      <c r="G708" s="56">
        <f t="shared" si="717"/>
        <v>0</v>
      </c>
      <c r="H708" s="56">
        <f t="shared" si="717"/>
        <v>0</v>
      </c>
      <c r="I708" s="56">
        <f t="shared" si="717"/>
        <v>0</v>
      </c>
      <c r="J708" s="56">
        <f t="shared" si="717"/>
        <v>0</v>
      </c>
      <c r="K708" s="56">
        <f t="shared" si="717"/>
        <v>0</v>
      </c>
      <c r="L708" s="56">
        <f t="shared" si="717"/>
        <v>0</v>
      </c>
      <c r="M708" s="56">
        <f t="shared" si="717"/>
        <v>0</v>
      </c>
      <c r="N708" s="30">
        <f t="shared" si="717"/>
        <v>0</v>
      </c>
      <c r="O708" s="56">
        <f t="shared" si="717"/>
        <v>0</v>
      </c>
      <c r="P708" s="56">
        <f t="shared" si="717"/>
        <v>0</v>
      </c>
      <c r="Q708" s="56">
        <f t="shared" si="717"/>
        <v>0</v>
      </c>
      <c r="R708" s="30">
        <f t="shared" si="717"/>
        <v>0</v>
      </c>
      <c r="S708" s="56">
        <f t="shared" si="717"/>
        <v>0</v>
      </c>
      <c r="T708" s="56">
        <f t="shared" si="717"/>
        <v>0</v>
      </c>
      <c r="U708" s="56">
        <f t="shared" si="717"/>
        <v>0</v>
      </c>
      <c r="V708" s="30">
        <f t="shared" si="717"/>
        <v>0</v>
      </c>
      <c r="W708" s="56">
        <f t="shared" si="717"/>
        <v>0</v>
      </c>
      <c r="X708" s="56">
        <f t="shared" si="717"/>
        <v>0</v>
      </c>
      <c r="Y708" s="56">
        <f t="shared" si="717"/>
        <v>0</v>
      </c>
    </row>
    <row r="709" spans="1:25" s="142" customFormat="1" ht="13.5" hidden="1" x14ac:dyDescent="0.2">
      <c r="A709" s="36"/>
      <c r="B709" s="36"/>
      <c r="C709" s="36">
        <v>7000</v>
      </c>
      <c r="D709" s="36"/>
      <c r="E709" s="37" t="s">
        <v>56</v>
      </c>
      <c r="F709" s="38">
        <f t="shared" ref="F709:I709" si="718">SUM(F710:F712)</f>
        <v>0</v>
      </c>
      <c r="G709" s="38">
        <f t="shared" si="718"/>
        <v>0</v>
      </c>
      <c r="H709" s="38">
        <f t="shared" si="718"/>
        <v>0</v>
      </c>
      <c r="I709" s="38">
        <f t="shared" si="718"/>
        <v>0</v>
      </c>
      <c r="J709" s="38">
        <f t="shared" ref="J709:M709" si="719">SUM(J710:J712)</f>
        <v>0</v>
      </c>
      <c r="K709" s="38">
        <f t="shared" si="719"/>
        <v>0</v>
      </c>
      <c r="L709" s="38">
        <f t="shared" si="719"/>
        <v>0</v>
      </c>
      <c r="M709" s="38">
        <f t="shared" si="719"/>
        <v>0</v>
      </c>
      <c r="N709" s="27">
        <f t="shared" ref="N709:Q709" si="720">SUM(N710:N712)</f>
        <v>0</v>
      </c>
      <c r="O709" s="38">
        <f t="shared" si="720"/>
        <v>0</v>
      </c>
      <c r="P709" s="38">
        <f t="shared" si="720"/>
        <v>0</v>
      </c>
      <c r="Q709" s="38">
        <f t="shared" si="720"/>
        <v>0</v>
      </c>
      <c r="R709" s="27">
        <f t="shared" ref="R709:U709" si="721">SUM(R710:R712)</f>
        <v>0</v>
      </c>
      <c r="S709" s="38">
        <f t="shared" si="721"/>
        <v>0</v>
      </c>
      <c r="T709" s="38">
        <f t="shared" si="721"/>
        <v>0</v>
      </c>
      <c r="U709" s="38">
        <f t="shared" si="721"/>
        <v>0</v>
      </c>
      <c r="V709" s="27">
        <f t="shared" ref="V709:Y709" si="722">SUM(V710:V712)</f>
        <v>0</v>
      </c>
      <c r="W709" s="38">
        <f t="shared" si="722"/>
        <v>0</v>
      </c>
      <c r="X709" s="38">
        <f t="shared" si="722"/>
        <v>0</v>
      </c>
      <c r="Y709" s="38">
        <f t="shared" si="722"/>
        <v>0</v>
      </c>
    </row>
    <row r="710" spans="1:25" s="7" customFormat="1" hidden="1" x14ac:dyDescent="0.2">
      <c r="A710" s="15"/>
      <c r="B710" s="15"/>
      <c r="C710" s="15"/>
      <c r="D710" s="15">
        <v>7001</v>
      </c>
      <c r="E710" s="17" t="s">
        <v>57</v>
      </c>
      <c r="F710" s="28">
        <f>G710+H710+I710</f>
        <v>0</v>
      </c>
      <c r="G710" s="28">
        <f t="shared" ref="G710:I712" si="723">K710+O710+S710+W710</f>
        <v>0</v>
      </c>
      <c r="H710" s="28">
        <f t="shared" si="723"/>
        <v>0</v>
      </c>
      <c r="I710" s="28">
        <f t="shared" si="723"/>
        <v>0</v>
      </c>
      <c r="J710" s="28">
        <f>K710+L710+M710</f>
        <v>0</v>
      </c>
      <c r="K710" s="18"/>
      <c r="L710" s="18"/>
      <c r="M710" s="20"/>
      <c r="N710" s="28">
        <f>O710+P710+Q710</f>
        <v>0</v>
      </c>
      <c r="O710" s="18"/>
      <c r="P710" s="18"/>
      <c r="Q710" s="20"/>
      <c r="R710" s="28">
        <f>S710+T710+U710</f>
        <v>0</v>
      </c>
      <c r="S710" s="18"/>
      <c r="T710" s="18"/>
      <c r="U710" s="20"/>
      <c r="V710" s="28">
        <f>W710+X710+Y710</f>
        <v>0</v>
      </c>
      <c r="W710" s="18"/>
      <c r="X710" s="18"/>
      <c r="Y710" s="20"/>
    </row>
    <row r="711" spans="1:25" s="7" customFormat="1" hidden="1" x14ac:dyDescent="0.2">
      <c r="A711" s="15"/>
      <c r="B711" s="15"/>
      <c r="C711" s="15"/>
      <c r="D711" s="15">
        <v>7012</v>
      </c>
      <c r="E711" s="17" t="s">
        <v>67</v>
      </c>
      <c r="F711" s="28">
        <f>G711+H711+I711</f>
        <v>0</v>
      </c>
      <c r="G711" s="28">
        <f t="shared" si="723"/>
        <v>0</v>
      </c>
      <c r="H711" s="28">
        <f t="shared" si="723"/>
        <v>0</v>
      </c>
      <c r="I711" s="28">
        <f t="shared" si="723"/>
        <v>0</v>
      </c>
      <c r="J711" s="28">
        <f>K711+L711+M711</f>
        <v>0</v>
      </c>
      <c r="K711" s="18"/>
      <c r="L711" s="18"/>
      <c r="M711" s="20"/>
      <c r="N711" s="28">
        <f>O711+P711+Q711</f>
        <v>0</v>
      </c>
      <c r="O711" s="18"/>
      <c r="P711" s="18"/>
      <c r="Q711" s="20"/>
      <c r="R711" s="28">
        <f>S711+T711+U711</f>
        <v>0</v>
      </c>
      <c r="S711" s="18"/>
      <c r="T711" s="18"/>
      <c r="U711" s="20"/>
      <c r="V711" s="28">
        <f>W711+X711+Y711</f>
        <v>0</v>
      </c>
      <c r="W711" s="18"/>
      <c r="X711" s="18"/>
      <c r="Y711" s="20"/>
    </row>
    <row r="712" spans="1:25" s="7" customFormat="1" hidden="1" x14ac:dyDescent="0.2">
      <c r="A712" s="15"/>
      <c r="B712" s="15"/>
      <c r="C712" s="15"/>
      <c r="D712" s="15">
        <v>7049</v>
      </c>
      <c r="E712" s="17" t="s">
        <v>25</v>
      </c>
      <c r="F712" s="28">
        <f>G712+H712+I712</f>
        <v>0</v>
      </c>
      <c r="G712" s="28">
        <f t="shared" si="723"/>
        <v>0</v>
      </c>
      <c r="H712" s="28">
        <f t="shared" si="723"/>
        <v>0</v>
      </c>
      <c r="I712" s="28">
        <f t="shared" si="723"/>
        <v>0</v>
      </c>
      <c r="J712" s="28">
        <f>K712+L712+M712</f>
        <v>0</v>
      </c>
      <c r="K712" s="18"/>
      <c r="L712" s="18"/>
      <c r="M712" s="20"/>
      <c r="N712" s="28">
        <f>O712+P712+Q712</f>
        <v>0</v>
      </c>
      <c r="O712" s="18"/>
      <c r="P712" s="18"/>
      <c r="Q712" s="20"/>
      <c r="R712" s="28">
        <f>S712+T712+U712</f>
        <v>0</v>
      </c>
      <c r="S712" s="18"/>
      <c r="T712" s="18"/>
      <c r="U712" s="20"/>
      <c r="V712" s="28">
        <f>W712+X712+Y712</f>
        <v>0</v>
      </c>
      <c r="W712" s="18"/>
      <c r="X712" s="18"/>
      <c r="Y712" s="20"/>
    </row>
    <row r="713" spans="1:25" s="138" customFormat="1" ht="31.5" hidden="1" x14ac:dyDescent="0.2">
      <c r="A713" s="51">
        <v>340</v>
      </c>
      <c r="B713" s="51"/>
      <c r="C713" s="51"/>
      <c r="D713" s="51"/>
      <c r="E713" s="52" t="s">
        <v>178</v>
      </c>
      <c r="F713" s="53">
        <f t="shared" ref="F713:Y713" si="724">F714</f>
        <v>0</v>
      </c>
      <c r="G713" s="53">
        <f t="shared" si="724"/>
        <v>0</v>
      </c>
      <c r="H713" s="53">
        <f t="shared" si="724"/>
        <v>0</v>
      </c>
      <c r="I713" s="53">
        <f t="shared" si="724"/>
        <v>0</v>
      </c>
      <c r="J713" s="53">
        <f t="shared" si="724"/>
        <v>0</v>
      </c>
      <c r="K713" s="53">
        <f t="shared" si="724"/>
        <v>0</v>
      </c>
      <c r="L713" s="53">
        <f t="shared" si="724"/>
        <v>0</v>
      </c>
      <c r="M713" s="53">
        <f t="shared" si="724"/>
        <v>0</v>
      </c>
      <c r="N713" s="33">
        <f t="shared" si="724"/>
        <v>0</v>
      </c>
      <c r="O713" s="53">
        <f t="shared" si="724"/>
        <v>0</v>
      </c>
      <c r="P713" s="53">
        <f t="shared" si="724"/>
        <v>0</v>
      </c>
      <c r="Q713" s="53">
        <f t="shared" si="724"/>
        <v>0</v>
      </c>
      <c r="R713" s="33">
        <f t="shared" si="724"/>
        <v>0</v>
      </c>
      <c r="S713" s="53">
        <f t="shared" si="724"/>
        <v>0</v>
      </c>
      <c r="T713" s="53">
        <f t="shared" si="724"/>
        <v>0</v>
      </c>
      <c r="U713" s="53">
        <f t="shared" si="724"/>
        <v>0</v>
      </c>
      <c r="V713" s="33">
        <f t="shared" si="724"/>
        <v>0</v>
      </c>
      <c r="W713" s="53">
        <f t="shared" si="724"/>
        <v>0</v>
      </c>
      <c r="X713" s="53">
        <f t="shared" si="724"/>
        <v>0</v>
      </c>
      <c r="Y713" s="53">
        <f t="shared" si="724"/>
        <v>0</v>
      </c>
    </row>
    <row r="714" spans="1:25" s="139" customFormat="1" ht="15.75" hidden="1" x14ac:dyDescent="0.2">
      <c r="A714" s="54"/>
      <c r="B714" s="54">
        <v>341</v>
      </c>
      <c r="C714" s="54"/>
      <c r="D714" s="54"/>
      <c r="E714" s="55" t="s">
        <v>13</v>
      </c>
      <c r="F714" s="56">
        <f t="shared" ref="F714:Y714" si="725">F715+F719</f>
        <v>0</v>
      </c>
      <c r="G714" s="56">
        <f t="shared" si="725"/>
        <v>0</v>
      </c>
      <c r="H714" s="56">
        <f t="shared" si="725"/>
        <v>0</v>
      </c>
      <c r="I714" s="56">
        <f t="shared" si="725"/>
        <v>0</v>
      </c>
      <c r="J714" s="56">
        <f t="shared" si="725"/>
        <v>0</v>
      </c>
      <c r="K714" s="56">
        <f t="shared" si="725"/>
        <v>0</v>
      </c>
      <c r="L714" s="56">
        <f t="shared" si="725"/>
        <v>0</v>
      </c>
      <c r="M714" s="56">
        <f t="shared" si="725"/>
        <v>0</v>
      </c>
      <c r="N714" s="56">
        <f t="shared" si="725"/>
        <v>0</v>
      </c>
      <c r="O714" s="56">
        <f t="shared" si="725"/>
        <v>0</v>
      </c>
      <c r="P714" s="56">
        <f t="shared" si="725"/>
        <v>0</v>
      </c>
      <c r="Q714" s="56">
        <f t="shared" si="725"/>
        <v>0</v>
      </c>
      <c r="R714" s="56">
        <f t="shared" si="725"/>
        <v>0</v>
      </c>
      <c r="S714" s="56">
        <f t="shared" si="725"/>
        <v>0</v>
      </c>
      <c r="T714" s="56">
        <f t="shared" si="725"/>
        <v>0</v>
      </c>
      <c r="U714" s="56">
        <f t="shared" si="725"/>
        <v>0</v>
      </c>
      <c r="V714" s="56">
        <f t="shared" si="725"/>
        <v>0</v>
      </c>
      <c r="W714" s="56">
        <f t="shared" si="725"/>
        <v>0</v>
      </c>
      <c r="X714" s="56">
        <f t="shared" si="725"/>
        <v>0</v>
      </c>
      <c r="Y714" s="56">
        <f t="shared" si="725"/>
        <v>0</v>
      </c>
    </row>
    <row r="715" spans="1:25" s="142" customFormat="1" ht="13.5" hidden="1" x14ac:dyDescent="0.2">
      <c r="A715" s="36"/>
      <c r="B715" s="36"/>
      <c r="C715" s="36">
        <v>6000</v>
      </c>
      <c r="D715" s="36"/>
      <c r="E715" s="37" t="s">
        <v>14</v>
      </c>
      <c r="F715" s="38">
        <f t="shared" ref="F715:I715" si="726">SUM(F716:F718)</f>
        <v>0</v>
      </c>
      <c r="G715" s="38">
        <f t="shared" si="726"/>
        <v>0</v>
      </c>
      <c r="H715" s="38">
        <f t="shared" si="726"/>
        <v>0</v>
      </c>
      <c r="I715" s="38">
        <f t="shared" si="726"/>
        <v>0</v>
      </c>
      <c r="J715" s="38">
        <f t="shared" ref="J715:M715" si="727">SUM(J716:J718)</f>
        <v>0</v>
      </c>
      <c r="K715" s="38">
        <f t="shared" si="727"/>
        <v>0</v>
      </c>
      <c r="L715" s="38">
        <f t="shared" si="727"/>
        <v>0</v>
      </c>
      <c r="M715" s="38">
        <f t="shared" si="727"/>
        <v>0</v>
      </c>
      <c r="N715" s="27">
        <f t="shared" ref="N715:Q715" si="728">SUM(N716:N718)</f>
        <v>0</v>
      </c>
      <c r="O715" s="38">
        <f t="shared" si="728"/>
        <v>0</v>
      </c>
      <c r="P715" s="38">
        <f t="shared" si="728"/>
        <v>0</v>
      </c>
      <c r="Q715" s="38">
        <f t="shared" si="728"/>
        <v>0</v>
      </c>
      <c r="R715" s="27">
        <f t="shared" ref="R715:U715" si="729">SUM(R716:R718)</f>
        <v>0</v>
      </c>
      <c r="S715" s="38">
        <f t="shared" si="729"/>
        <v>0</v>
      </c>
      <c r="T715" s="38">
        <f t="shared" si="729"/>
        <v>0</v>
      </c>
      <c r="U715" s="38">
        <f t="shared" si="729"/>
        <v>0</v>
      </c>
      <c r="V715" s="27">
        <f t="shared" ref="V715:Y715" si="730">SUM(V716:V718)</f>
        <v>0</v>
      </c>
      <c r="W715" s="38">
        <f t="shared" si="730"/>
        <v>0</v>
      </c>
      <c r="X715" s="38">
        <f t="shared" si="730"/>
        <v>0</v>
      </c>
      <c r="Y715" s="38">
        <f t="shared" si="730"/>
        <v>0</v>
      </c>
    </row>
    <row r="716" spans="1:25" s="7" customFormat="1" hidden="1" x14ac:dyDescent="0.2">
      <c r="A716" s="15"/>
      <c r="B716" s="15"/>
      <c r="C716" s="15"/>
      <c r="D716" s="15" t="s">
        <v>112</v>
      </c>
      <c r="E716" s="17" t="s">
        <v>15</v>
      </c>
      <c r="F716" s="28">
        <f>G716+H716+I716</f>
        <v>0</v>
      </c>
      <c r="G716" s="28">
        <f t="shared" ref="G716:I718" si="731">K716+O716+S716+W716</f>
        <v>0</v>
      </c>
      <c r="H716" s="28">
        <f t="shared" si="731"/>
        <v>0</v>
      </c>
      <c r="I716" s="28">
        <f t="shared" si="731"/>
        <v>0</v>
      </c>
      <c r="J716" s="28">
        <f>K716+L716+M716</f>
        <v>0</v>
      </c>
      <c r="K716" s="18"/>
      <c r="L716" s="18"/>
      <c r="M716" s="20"/>
      <c r="N716" s="28">
        <f>O716+P716+Q716</f>
        <v>0</v>
      </c>
      <c r="O716" s="18"/>
      <c r="P716" s="18"/>
      <c r="Q716" s="20"/>
      <c r="R716" s="28">
        <f>S716+T716+U716</f>
        <v>0</v>
      </c>
      <c r="S716" s="18"/>
      <c r="T716" s="18"/>
      <c r="U716" s="20"/>
      <c r="V716" s="28">
        <f>W716+X716+Y716</f>
        <v>0</v>
      </c>
      <c r="W716" s="18"/>
      <c r="X716" s="18"/>
      <c r="Y716" s="20"/>
    </row>
    <row r="717" spans="1:25" s="7" customFormat="1" hidden="1" x14ac:dyDescent="0.2">
      <c r="A717" s="15"/>
      <c r="B717" s="15"/>
      <c r="C717" s="15"/>
      <c r="D717" s="15">
        <v>6003</v>
      </c>
      <c r="E717" s="17" t="s">
        <v>120</v>
      </c>
      <c r="F717" s="28">
        <f>G717+H717+I717</f>
        <v>0</v>
      </c>
      <c r="G717" s="28">
        <f t="shared" si="731"/>
        <v>0</v>
      </c>
      <c r="H717" s="28">
        <f t="shared" si="731"/>
        <v>0</v>
      </c>
      <c r="I717" s="28">
        <f t="shared" si="731"/>
        <v>0</v>
      </c>
      <c r="J717" s="28">
        <f>K717+L717+M717</f>
        <v>0</v>
      </c>
      <c r="K717" s="18"/>
      <c r="L717" s="18"/>
      <c r="M717" s="20"/>
      <c r="N717" s="28">
        <f>O717+P717+Q717</f>
        <v>0</v>
      </c>
      <c r="O717" s="18"/>
      <c r="P717" s="18"/>
      <c r="Q717" s="20"/>
      <c r="R717" s="28">
        <f>S717+T717+U717</f>
        <v>0</v>
      </c>
      <c r="S717" s="18"/>
      <c r="T717" s="18"/>
      <c r="U717" s="20"/>
      <c r="V717" s="28">
        <f>W717+X717+Y717</f>
        <v>0</v>
      </c>
      <c r="W717" s="18"/>
      <c r="X717" s="18"/>
      <c r="Y717" s="20"/>
    </row>
    <row r="718" spans="1:25" s="7" customFormat="1" hidden="1" x14ac:dyDescent="0.2">
      <c r="A718" s="15"/>
      <c r="B718" s="15"/>
      <c r="C718" s="15"/>
      <c r="D718" s="15">
        <v>6049</v>
      </c>
      <c r="E718" s="17" t="s">
        <v>65</v>
      </c>
      <c r="F718" s="28">
        <f>G718+H718+I718</f>
        <v>0</v>
      </c>
      <c r="G718" s="28">
        <f t="shared" si="731"/>
        <v>0</v>
      </c>
      <c r="H718" s="28">
        <f t="shared" si="731"/>
        <v>0</v>
      </c>
      <c r="I718" s="28">
        <f t="shared" si="731"/>
        <v>0</v>
      </c>
      <c r="J718" s="28">
        <f>K718+L718+M718</f>
        <v>0</v>
      </c>
      <c r="K718" s="18"/>
      <c r="L718" s="18"/>
      <c r="M718" s="20"/>
      <c r="N718" s="28">
        <f>O718+P718+Q718</f>
        <v>0</v>
      </c>
      <c r="O718" s="18"/>
      <c r="P718" s="18"/>
      <c r="Q718" s="20"/>
      <c r="R718" s="28">
        <f>S718+T718+U718</f>
        <v>0</v>
      </c>
      <c r="S718" s="18"/>
      <c r="T718" s="18"/>
      <c r="U718" s="20"/>
      <c r="V718" s="28">
        <f>W718+X718+Y718</f>
        <v>0</v>
      </c>
      <c r="W718" s="18"/>
      <c r="X718" s="18"/>
      <c r="Y718" s="20"/>
    </row>
    <row r="719" spans="1:25" s="142" customFormat="1" ht="13.5" hidden="1" x14ac:dyDescent="0.2">
      <c r="A719" s="36"/>
      <c r="B719" s="36"/>
      <c r="C719" s="36">
        <v>7000</v>
      </c>
      <c r="D719" s="36"/>
      <c r="E719" s="37" t="s">
        <v>56</v>
      </c>
      <c r="F719" s="38">
        <f t="shared" ref="F719:I719" si="732">SUM(F720:F722)</f>
        <v>0</v>
      </c>
      <c r="G719" s="38">
        <f t="shared" si="732"/>
        <v>0</v>
      </c>
      <c r="H719" s="38">
        <f t="shared" si="732"/>
        <v>0</v>
      </c>
      <c r="I719" s="38">
        <f t="shared" si="732"/>
        <v>0</v>
      </c>
      <c r="J719" s="38">
        <f t="shared" ref="J719:M719" si="733">SUM(J720:J722)</f>
        <v>0</v>
      </c>
      <c r="K719" s="38">
        <f t="shared" si="733"/>
        <v>0</v>
      </c>
      <c r="L719" s="38">
        <f t="shared" si="733"/>
        <v>0</v>
      </c>
      <c r="M719" s="38">
        <f t="shared" si="733"/>
        <v>0</v>
      </c>
      <c r="N719" s="27">
        <f t="shared" ref="N719:Q719" si="734">SUM(N720:N722)</f>
        <v>0</v>
      </c>
      <c r="O719" s="38">
        <f t="shared" si="734"/>
        <v>0</v>
      </c>
      <c r="P719" s="38">
        <f t="shared" si="734"/>
        <v>0</v>
      </c>
      <c r="Q719" s="38">
        <f t="shared" si="734"/>
        <v>0</v>
      </c>
      <c r="R719" s="27">
        <f t="shared" ref="R719:U719" si="735">SUM(R720:R722)</f>
        <v>0</v>
      </c>
      <c r="S719" s="38">
        <f t="shared" si="735"/>
        <v>0</v>
      </c>
      <c r="T719" s="38">
        <f t="shared" si="735"/>
        <v>0</v>
      </c>
      <c r="U719" s="38">
        <f t="shared" si="735"/>
        <v>0</v>
      </c>
      <c r="V719" s="27">
        <f t="shared" ref="V719:Y719" si="736">SUM(V720:V722)</f>
        <v>0</v>
      </c>
      <c r="W719" s="38">
        <f t="shared" si="736"/>
        <v>0</v>
      </c>
      <c r="X719" s="38">
        <f t="shared" si="736"/>
        <v>0</v>
      </c>
      <c r="Y719" s="38">
        <f t="shared" si="736"/>
        <v>0</v>
      </c>
    </row>
    <row r="720" spans="1:25" s="7" customFormat="1" hidden="1" x14ac:dyDescent="0.2">
      <c r="A720" s="15"/>
      <c r="B720" s="15"/>
      <c r="C720" s="15"/>
      <c r="D720" s="15">
        <v>7001</v>
      </c>
      <c r="E720" s="17" t="s">
        <v>57</v>
      </c>
      <c r="F720" s="28">
        <f>G720+H720+I720</f>
        <v>0</v>
      </c>
      <c r="G720" s="28">
        <f t="shared" ref="G720:I722" si="737">K720+O720+S720+W720</f>
        <v>0</v>
      </c>
      <c r="H720" s="28">
        <f t="shared" si="737"/>
        <v>0</v>
      </c>
      <c r="I720" s="28">
        <f t="shared" si="737"/>
        <v>0</v>
      </c>
      <c r="J720" s="28">
        <f>K720+L720+M720</f>
        <v>0</v>
      </c>
      <c r="K720" s="18"/>
      <c r="L720" s="18"/>
      <c r="M720" s="20"/>
      <c r="N720" s="28">
        <f>O720+P720+Q720</f>
        <v>0</v>
      </c>
      <c r="O720" s="18"/>
      <c r="P720" s="18"/>
      <c r="Q720" s="20"/>
      <c r="R720" s="28">
        <f>S720+T720+U720</f>
        <v>0</v>
      </c>
      <c r="S720" s="18"/>
      <c r="T720" s="18"/>
      <c r="U720" s="20"/>
      <c r="V720" s="28">
        <f>W720+X720+Y720</f>
        <v>0</v>
      </c>
      <c r="W720" s="18"/>
      <c r="X720" s="18"/>
      <c r="Y720" s="20"/>
    </row>
    <row r="721" spans="1:25" s="7" customFormat="1" hidden="1" x14ac:dyDescent="0.2">
      <c r="A721" s="15"/>
      <c r="B721" s="15"/>
      <c r="C721" s="15"/>
      <c r="D721" s="15">
        <v>7012</v>
      </c>
      <c r="E721" s="17" t="s">
        <v>67</v>
      </c>
      <c r="F721" s="28">
        <f>G721+H721+I721</f>
        <v>0</v>
      </c>
      <c r="G721" s="28">
        <f t="shared" si="737"/>
        <v>0</v>
      </c>
      <c r="H721" s="28">
        <f t="shared" si="737"/>
        <v>0</v>
      </c>
      <c r="I721" s="28">
        <f t="shared" si="737"/>
        <v>0</v>
      </c>
      <c r="J721" s="28">
        <f>K721+L721+M721</f>
        <v>0</v>
      </c>
      <c r="K721" s="18"/>
      <c r="L721" s="18"/>
      <c r="M721" s="20"/>
      <c r="N721" s="28">
        <f>O721+P721+Q721</f>
        <v>0</v>
      </c>
      <c r="O721" s="18"/>
      <c r="P721" s="18"/>
      <c r="Q721" s="20"/>
      <c r="R721" s="28">
        <f>S721+T721+U721</f>
        <v>0</v>
      </c>
      <c r="S721" s="18"/>
      <c r="T721" s="18"/>
      <c r="U721" s="20"/>
      <c r="V721" s="28">
        <f>W721+X721+Y721</f>
        <v>0</v>
      </c>
      <c r="W721" s="18"/>
      <c r="X721" s="18"/>
      <c r="Y721" s="20"/>
    </row>
    <row r="722" spans="1:25" s="7" customFormat="1" hidden="1" x14ac:dyDescent="0.2">
      <c r="A722" s="15"/>
      <c r="B722" s="15"/>
      <c r="C722" s="15"/>
      <c r="D722" s="15">
        <v>7049</v>
      </c>
      <c r="E722" s="17" t="s">
        <v>25</v>
      </c>
      <c r="F722" s="28">
        <f>G722+H722+I722</f>
        <v>0</v>
      </c>
      <c r="G722" s="28">
        <f t="shared" si="737"/>
        <v>0</v>
      </c>
      <c r="H722" s="28">
        <f t="shared" si="737"/>
        <v>0</v>
      </c>
      <c r="I722" s="28">
        <f t="shared" si="737"/>
        <v>0</v>
      </c>
      <c r="J722" s="28">
        <f>K722+L722+M722</f>
        <v>0</v>
      </c>
      <c r="K722" s="18"/>
      <c r="L722" s="18"/>
      <c r="M722" s="20"/>
      <c r="N722" s="28">
        <f>O722+P722+Q722</f>
        <v>0</v>
      </c>
      <c r="O722" s="18"/>
      <c r="P722" s="18"/>
      <c r="Q722" s="20"/>
      <c r="R722" s="28">
        <f>S722+T722+U722</f>
        <v>0</v>
      </c>
      <c r="S722" s="18"/>
      <c r="T722" s="18"/>
      <c r="U722" s="20"/>
      <c r="V722" s="28">
        <f>W722+X722+Y722</f>
        <v>0</v>
      </c>
      <c r="W722" s="18"/>
      <c r="X722" s="18"/>
      <c r="Y722" s="20"/>
    </row>
    <row r="723" spans="1:25" s="137" customFormat="1" ht="15.75" hidden="1" x14ac:dyDescent="0.2">
      <c r="A723" s="42"/>
      <c r="B723" s="42"/>
      <c r="C723" s="42"/>
      <c r="D723" s="42"/>
      <c r="E723" s="43" t="s">
        <v>195</v>
      </c>
      <c r="F723" s="44">
        <f t="shared" ref="F723:Y723" si="738">F724+F730</f>
        <v>0</v>
      </c>
      <c r="G723" s="44">
        <f t="shared" si="738"/>
        <v>0</v>
      </c>
      <c r="H723" s="44">
        <f t="shared" si="738"/>
        <v>0</v>
      </c>
      <c r="I723" s="44">
        <f t="shared" si="738"/>
        <v>0</v>
      </c>
      <c r="J723" s="44">
        <f t="shared" si="738"/>
        <v>0</v>
      </c>
      <c r="K723" s="44">
        <f t="shared" si="738"/>
        <v>0</v>
      </c>
      <c r="L723" s="44">
        <f t="shared" si="738"/>
        <v>0</v>
      </c>
      <c r="M723" s="44">
        <f t="shared" si="738"/>
        <v>0</v>
      </c>
      <c r="N723" s="44">
        <f t="shared" si="738"/>
        <v>0</v>
      </c>
      <c r="O723" s="44">
        <f t="shared" si="738"/>
        <v>0</v>
      </c>
      <c r="P723" s="44">
        <f t="shared" si="738"/>
        <v>0</v>
      </c>
      <c r="Q723" s="44">
        <f t="shared" si="738"/>
        <v>0</v>
      </c>
      <c r="R723" s="44">
        <f t="shared" si="738"/>
        <v>0</v>
      </c>
      <c r="S723" s="44">
        <f t="shared" si="738"/>
        <v>0</v>
      </c>
      <c r="T723" s="44">
        <f t="shared" si="738"/>
        <v>0</v>
      </c>
      <c r="U723" s="44">
        <f t="shared" si="738"/>
        <v>0</v>
      </c>
      <c r="V723" s="44">
        <f t="shared" si="738"/>
        <v>0</v>
      </c>
      <c r="W723" s="44">
        <f t="shared" si="738"/>
        <v>0</v>
      </c>
      <c r="X723" s="44">
        <f t="shared" si="738"/>
        <v>0</v>
      </c>
      <c r="Y723" s="44">
        <f t="shared" si="738"/>
        <v>0</v>
      </c>
    </row>
    <row r="724" spans="1:25" s="138" customFormat="1" ht="15.75" hidden="1" x14ac:dyDescent="0.2">
      <c r="A724" s="51">
        <v>280</v>
      </c>
      <c r="B724" s="51"/>
      <c r="C724" s="51"/>
      <c r="D724" s="51"/>
      <c r="E724" s="52" t="s">
        <v>175</v>
      </c>
      <c r="F724" s="53">
        <f t="shared" ref="F724:Y725" si="739">F725</f>
        <v>0</v>
      </c>
      <c r="G724" s="53">
        <f t="shared" si="739"/>
        <v>0</v>
      </c>
      <c r="H724" s="53">
        <f t="shared" si="739"/>
        <v>0</v>
      </c>
      <c r="I724" s="53">
        <f t="shared" si="739"/>
        <v>0</v>
      </c>
      <c r="J724" s="53">
        <f t="shared" si="739"/>
        <v>0</v>
      </c>
      <c r="K724" s="53">
        <f t="shared" si="739"/>
        <v>0</v>
      </c>
      <c r="L724" s="53">
        <f t="shared" si="739"/>
        <v>0</v>
      </c>
      <c r="M724" s="53">
        <f t="shared" si="739"/>
        <v>0</v>
      </c>
      <c r="N724" s="33">
        <f t="shared" si="739"/>
        <v>0</v>
      </c>
      <c r="O724" s="53">
        <f t="shared" si="739"/>
        <v>0</v>
      </c>
      <c r="P724" s="53">
        <f t="shared" si="739"/>
        <v>0</v>
      </c>
      <c r="Q724" s="53">
        <f t="shared" si="739"/>
        <v>0</v>
      </c>
      <c r="R724" s="33">
        <f t="shared" si="739"/>
        <v>0</v>
      </c>
      <c r="S724" s="53">
        <f t="shared" si="739"/>
        <v>0</v>
      </c>
      <c r="T724" s="53">
        <f t="shared" si="739"/>
        <v>0</v>
      </c>
      <c r="U724" s="53">
        <f t="shared" si="739"/>
        <v>0</v>
      </c>
      <c r="V724" s="33">
        <f t="shared" si="739"/>
        <v>0</v>
      </c>
      <c r="W724" s="53">
        <f t="shared" si="739"/>
        <v>0</v>
      </c>
      <c r="X724" s="53">
        <f t="shared" si="739"/>
        <v>0</v>
      </c>
      <c r="Y724" s="53">
        <f t="shared" si="739"/>
        <v>0</v>
      </c>
    </row>
    <row r="725" spans="1:25" s="139" customFormat="1" ht="31.5" hidden="1" x14ac:dyDescent="0.2">
      <c r="A725" s="54"/>
      <c r="B725" s="54">
        <v>332</v>
      </c>
      <c r="C725" s="54"/>
      <c r="D725" s="54"/>
      <c r="E725" s="55" t="s">
        <v>176</v>
      </c>
      <c r="F725" s="56">
        <f t="shared" si="739"/>
        <v>0</v>
      </c>
      <c r="G725" s="56">
        <f t="shared" si="739"/>
        <v>0</v>
      </c>
      <c r="H725" s="56">
        <f t="shared" si="739"/>
        <v>0</v>
      </c>
      <c r="I725" s="56">
        <f t="shared" si="739"/>
        <v>0</v>
      </c>
      <c r="J725" s="56">
        <f t="shared" si="739"/>
        <v>0</v>
      </c>
      <c r="K725" s="56">
        <f t="shared" si="739"/>
        <v>0</v>
      </c>
      <c r="L725" s="56">
        <f t="shared" si="739"/>
        <v>0</v>
      </c>
      <c r="M725" s="56">
        <f t="shared" si="739"/>
        <v>0</v>
      </c>
      <c r="N725" s="30">
        <f t="shared" si="739"/>
        <v>0</v>
      </c>
      <c r="O725" s="56">
        <f t="shared" si="739"/>
        <v>0</v>
      </c>
      <c r="P725" s="56">
        <f t="shared" si="739"/>
        <v>0</v>
      </c>
      <c r="Q725" s="56">
        <f t="shared" si="739"/>
        <v>0</v>
      </c>
      <c r="R725" s="30">
        <f t="shared" si="739"/>
        <v>0</v>
      </c>
      <c r="S725" s="56">
        <f t="shared" si="739"/>
        <v>0</v>
      </c>
      <c r="T725" s="56">
        <f t="shared" si="739"/>
        <v>0</v>
      </c>
      <c r="U725" s="56">
        <f t="shared" si="739"/>
        <v>0</v>
      </c>
      <c r="V725" s="30">
        <f t="shared" si="739"/>
        <v>0</v>
      </c>
      <c r="W725" s="56">
        <f t="shared" si="739"/>
        <v>0</v>
      </c>
      <c r="X725" s="56">
        <f t="shared" si="739"/>
        <v>0</v>
      </c>
      <c r="Y725" s="56">
        <f t="shared" si="739"/>
        <v>0</v>
      </c>
    </row>
    <row r="726" spans="1:25" s="142" customFormat="1" ht="13.5" hidden="1" x14ac:dyDescent="0.2">
      <c r="A726" s="36"/>
      <c r="B726" s="36"/>
      <c r="C726" s="36">
        <v>6200</v>
      </c>
      <c r="D726" s="36"/>
      <c r="E726" s="37" t="s">
        <v>22</v>
      </c>
      <c r="F726" s="38">
        <f t="shared" ref="F726:I726" si="740">SUM(F727:F729)</f>
        <v>0</v>
      </c>
      <c r="G726" s="38">
        <f t="shared" si="740"/>
        <v>0</v>
      </c>
      <c r="H726" s="38">
        <f t="shared" si="740"/>
        <v>0</v>
      </c>
      <c r="I726" s="38">
        <f t="shared" si="740"/>
        <v>0</v>
      </c>
      <c r="J726" s="38">
        <f t="shared" ref="J726:M726" si="741">SUM(J727:J729)</f>
        <v>0</v>
      </c>
      <c r="K726" s="38">
        <f t="shared" si="741"/>
        <v>0</v>
      </c>
      <c r="L726" s="38">
        <f t="shared" si="741"/>
        <v>0</v>
      </c>
      <c r="M726" s="38">
        <f t="shared" si="741"/>
        <v>0</v>
      </c>
      <c r="N726" s="27">
        <f t="shared" ref="N726:Q726" si="742">SUM(N727:N729)</f>
        <v>0</v>
      </c>
      <c r="O726" s="38">
        <f t="shared" si="742"/>
        <v>0</v>
      </c>
      <c r="P726" s="38">
        <f t="shared" si="742"/>
        <v>0</v>
      </c>
      <c r="Q726" s="38">
        <f t="shared" si="742"/>
        <v>0</v>
      </c>
      <c r="R726" s="27">
        <f t="shared" ref="R726:U726" si="743">SUM(R727:R729)</f>
        <v>0</v>
      </c>
      <c r="S726" s="38">
        <f t="shared" si="743"/>
        <v>0</v>
      </c>
      <c r="T726" s="38">
        <f t="shared" si="743"/>
        <v>0</v>
      </c>
      <c r="U726" s="38">
        <f t="shared" si="743"/>
        <v>0</v>
      </c>
      <c r="V726" s="27">
        <f t="shared" ref="V726:Y726" si="744">SUM(V727:V729)</f>
        <v>0</v>
      </c>
      <c r="W726" s="38">
        <f t="shared" si="744"/>
        <v>0</v>
      </c>
      <c r="X726" s="38">
        <f t="shared" si="744"/>
        <v>0</v>
      </c>
      <c r="Y726" s="38">
        <f t="shared" si="744"/>
        <v>0</v>
      </c>
    </row>
    <row r="727" spans="1:25" s="7" customFormat="1" hidden="1" x14ac:dyDescent="0.2">
      <c r="A727" s="15"/>
      <c r="B727" s="15"/>
      <c r="C727" s="15"/>
      <c r="D727" s="15">
        <v>6201</v>
      </c>
      <c r="E727" s="17" t="s">
        <v>23</v>
      </c>
      <c r="F727" s="28">
        <f>G727+H727+I727</f>
        <v>0</v>
      </c>
      <c r="G727" s="28">
        <f t="shared" ref="G727:I729" si="745">K727+O727+S727+W727</f>
        <v>0</v>
      </c>
      <c r="H727" s="28">
        <f t="shared" si="745"/>
        <v>0</v>
      </c>
      <c r="I727" s="28">
        <f t="shared" si="745"/>
        <v>0</v>
      </c>
      <c r="J727" s="28">
        <f>K727+L727+M727</f>
        <v>0</v>
      </c>
      <c r="K727" s="18"/>
      <c r="L727" s="18"/>
      <c r="M727" s="20"/>
      <c r="N727" s="28">
        <f>O727+P727+Q727</f>
        <v>0</v>
      </c>
      <c r="O727" s="18"/>
      <c r="P727" s="18"/>
      <c r="Q727" s="20"/>
      <c r="R727" s="28">
        <f>S727+T727+U727</f>
        <v>0</v>
      </c>
      <c r="S727" s="18"/>
      <c r="T727" s="18"/>
      <c r="U727" s="20"/>
      <c r="V727" s="28">
        <f>W727+X727+Y727</f>
        <v>0</v>
      </c>
      <c r="W727" s="18"/>
      <c r="X727" s="18"/>
      <c r="Y727" s="20"/>
    </row>
    <row r="728" spans="1:25" s="7" customFormat="1" hidden="1" x14ac:dyDescent="0.2">
      <c r="A728" s="15"/>
      <c r="B728" s="15"/>
      <c r="C728" s="15"/>
      <c r="D728" s="15">
        <v>6202</v>
      </c>
      <c r="E728" s="17" t="s">
        <v>196</v>
      </c>
      <c r="F728" s="28">
        <f>G728+H728+I728</f>
        <v>0</v>
      </c>
      <c r="G728" s="28">
        <f t="shared" si="745"/>
        <v>0</v>
      </c>
      <c r="H728" s="28">
        <f t="shared" si="745"/>
        <v>0</v>
      </c>
      <c r="I728" s="28">
        <f t="shared" si="745"/>
        <v>0</v>
      </c>
      <c r="J728" s="28">
        <f>K728+L728+M728</f>
        <v>0</v>
      </c>
      <c r="K728" s="18"/>
      <c r="L728" s="18"/>
      <c r="M728" s="20"/>
      <c r="N728" s="28">
        <f>O728+P728+Q728</f>
        <v>0</v>
      </c>
      <c r="O728" s="18"/>
      <c r="P728" s="18"/>
      <c r="Q728" s="20"/>
      <c r="R728" s="28">
        <f>S728+T728+U728</f>
        <v>0</v>
      </c>
      <c r="S728" s="18"/>
      <c r="T728" s="18"/>
      <c r="U728" s="20"/>
      <c r="V728" s="28">
        <f>W728+X728+Y728</f>
        <v>0</v>
      </c>
      <c r="W728" s="18"/>
      <c r="X728" s="18"/>
      <c r="Y728" s="20"/>
    </row>
    <row r="729" spans="1:25" s="7" customFormat="1" hidden="1" x14ac:dyDescent="0.2">
      <c r="A729" s="15"/>
      <c r="B729" s="15"/>
      <c r="C729" s="15"/>
      <c r="D729" s="15">
        <v>6249</v>
      </c>
      <c r="E729" s="17" t="s">
        <v>96</v>
      </c>
      <c r="F729" s="28">
        <f>G729+H729+I729</f>
        <v>0</v>
      </c>
      <c r="G729" s="28">
        <f t="shared" si="745"/>
        <v>0</v>
      </c>
      <c r="H729" s="28">
        <f t="shared" si="745"/>
        <v>0</v>
      </c>
      <c r="I729" s="28">
        <f t="shared" si="745"/>
        <v>0</v>
      </c>
      <c r="J729" s="28">
        <f>K729+L729+M729</f>
        <v>0</v>
      </c>
      <c r="K729" s="18"/>
      <c r="L729" s="18"/>
      <c r="M729" s="20"/>
      <c r="N729" s="28">
        <f>O729+P729+Q729</f>
        <v>0</v>
      </c>
      <c r="O729" s="18"/>
      <c r="P729" s="18"/>
      <c r="Q729" s="20"/>
      <c r="R729" s="28">
        <f>S729+T729+U729</f>
        <v>0</v>
      </c>
      <c r="S729" s="18"/>
      <c r="T729" s="18"/>
      <c r="U729" s="20"/>
      <c r="V729" s="28">
        <f>W729+X729+Y729</f>
        <v>0</v>
      </c>
      <c r="W729" s="18"/>
      <c r="X729" s="18"/>
      <c r="Y729" s="20"/>
    </row>
    <row r="730" spans="1:25" s="138" customFormat="1" ht="31.5" hidden="1" x14ac:dyDescent="0.2">
      <c r="A730" s="51">
        <v>340</v>
      </c>
      <c r="B730" s="51"/>
      <c r="C730" s="51"/>
      <c r="D730" s="51"/>
      <c r="E730" s="52" t="s">
        <v>178</v>
      </c>
      <c r="F730" s="53">
        <f t="shared" ref="F730:Y731" si="746">F731</f>
        <v>0</v>
      </c>
      <c r="G730" s="53">
        <f t="shared" si="746"/>
        <v>0</v>
      </c>
      <c r="H730" s="53">
        <f t="shared" si="746"/>
        <v>0</v>
      </c>
      <c r="I730" s="53">
        <f t="shared" si="746"/>
        <v>0</v>
      </c>
      <c r="J730" s="53">
        <f t="shared" si="746"/>
        <v>0</v>
      </c>
      <c r="K730" s="53">
        <f t="shared" si="746"/>
        <v>0</v>
      </c>
      <c r="L730" s="53">
        <f t="shared" si="746"/>
        <v>0</v>
      </c>
      <c r="M730" s="53">
        <f t="shared" si="746"/>
        <v>0</v>
      </c>
      <c r="N730" s="33">
        <f t="shared" si="746"/>
        <v>0</v>
      </c>
      <c r="O730" s="53">
        <f t="shared" si="746"/>
        <v>0</v>
      </c>
      <c r="P730" s="53">
        <f t="shared" si="746"/>
        <v>0</v>
      </c>
      <c r="Q730" s="53">
        <f t="shared" si="746"/>
        <v>0</v>
      </c>
      <c r="R730" s="33">
        <f t="shared" si="746"/>
        <v>0</v>
      </c>
      <c r="S730" s="53">
        <f t="shared" si="746"/>
        <v>0</v>
      </c>
      <c r="T730" s="53">
        <f t="shared" si="746"/>
        <v>0</v>
      </c>
      <c r="U730" s="53">
        <f t="shared" si="746"/>
        <v>0</v>
      </c>
      <c r="V730" s="33">
        <f t="shared" si="746"/>
        <v>0</v>
      </c>
      <c r="W730" s="53">
        <f t="shared" si="746"/>
        <v>0</v>
      </c>
      <c r="X730" s="53">
        <f t="shared" si="746"/>
        <v>0</v>
      </c>
      <c r="Y730" s="53">
        <f t="shared" si="746"/>
        <v>0</v>
      </c>
    </row>
    <row r="731" spans="1:25" s="139" customFormat="1" ht="15.75" hidden="1" x14ac:dyDescent="0.2">
      <c r="A731" s="54"/>
      <c r="B731" s="54">
        <v>341</v>
      </c>
      <c r="C731" s="54"/>
      <c r="D731" s="54"/>
      <c r="E731" s="55" t="s">
        <v>13</v>
      </c>
      <c r="F731" s="56">
        <f t="shared" si="746"/>
        <v>0</v>
      </c>
      <c r="G731" s="56">
        <f t="shared" si="746"/>
        <v>0</v>
      </c>
      <c r="H731" s="56">
        <f t="shared" si="746"/>
        <v>0</v>
      </c>
      <c r="I731" s="56">
        <f t="shared" si="746"/>
        <v>0</v>
      </c>
      <c r="J731" s="56">
        <f t="shared" si="746"/>
        <v>0</v>
      </c>
      <c r="K731" s="56">
        <f t="shared" si="746"/>
        <v>0</v>
      </c>
      <c r="L731" s="56">
        <f t="shared" si="746"/>
        <v>0</v>
      </c>
      <c r="M731" s="56">
        <f t="shared" si="746"/>
        <v>0</v>
      </c>
      <c r="N731" s="30">
        <f t="shared" si="746"/>
        <v>0</v>
      </c>
      <c r="O731" s="56">
        <f t="shared" si="746"/>
        <v>0</v>
      </c>
      <c r="P731" s="56">
        <f t="shared" si="746"/>
        <v>0</v>
      </c>
      <c r="Q731" s="56">
        <f t="shared" si="746"/>
        <v>0</v>
      </c>
      <c r="R731" s="30">
        <f t="shared" si="746"/>
        <v>0</v>
      </c>
      <c r="S731" s="56">
        <f t="shared" si="746"/>
        <v>0</v>
      </c>
      <c r="T731" s="56">
        <f t="shared" si="746"/>
        <v>0</v>
      </c>
      <c r="U731" s="56">
        <f t="shared" si="746"/>
        <v>0</v>
      </c>
      <c r="V731" s="30">
        <f t="shared" si="746"/>
        <v>0</v>
      </c>
      <c r="W731" s="56">
        <f t="shared" si="746"/>
        <v>0</v>
      </c>
      <c r="X731" s="56">
        <f t="shared" si="746"/>
        <v>0</v>
      </c>
      <c r="Y731" s="56">
        <f t="shared" si="746"/>
        <v>0</v>
      </c>
    </row>
    <row r="732" spans="1:25" s="142" customFormat="1" ht="13.5" hidden="1" x14ac:dyDescent="0.2">
      <c r="A732" s="36"/>
      <c r="B732" s="36"/>
      <c r="C732" s="36">
        <v>6200</v>
      </c>
      <c r="D732" s="36"/>
      <c r="E732" s="37" t="s">
        <v>22</v>
      </c>
      <c r="F732" s="38">
        <f t="shared" ref="F732:I732" si="747">SUM(F733:F735)</f>
        <v>0</v>
      </c>
      <c r="G732" s="38">
        <f t="shared" si="747"/>
        <v>0</v>
      </c>
      <c r="H732" s="38">
        <f t="shared" si="747"/>
        <v>0</v>
      </c>
      <c r="I732" s="38">
        <f t="shared" si="747"/>
        <v>0</v>
      </c>
      <c r="J732" s="38">
        <f t="shared" ref="J732:M732" si="748">SUM(J733:J735)</f>
        <v>0</v>
      </c>
      <c r="K732" s="38">
        <f t="shared" si="748"/>
        <v>0</v>
      </c>
      <c r="L732" s="38">
        <f t="shared" si="748"/>
        <v>0</v>
      </c>
      <c r="M732" s="38">
        <f t="shared" si="748"/>
        <v>0</v>
      </c>
      <c r="N732" s="27">
        <f t="shared" ref="N732:Q732" si="749">SUM(N733:N735)</f>
        <v>0</v>
      </c>
      <c r="O732" s="38">
        <f t="shared" si="749"/>
        <v>0</v>
      </c>
      <c r="P732" s="38">
        <f t="shared" si="749"/>
        <v>0</v>
      </c>
      <c r="Q732" s="38">
        <f t="shared" si="749"/>
        <v>0</v>
      </c>
      <c r="R732" s="27">
        <f t="shared" ref="R732:U732" si="750">SUM(R733:R735)</f>
        <v>0</v>
      </c>
      <c r="S732" s="38">
        <f t="shared" si="750"/>
        <v>0</v>
      </c>
      <c r="T732" s="38">
        <f t="shared" si="750"/>
        <v>0</v>
      </c>
      <c r="U732" s="38">
        <f t="shared" si="750"/>
        <v>0</v>
      </c>
      <c r="V732" s="27">
        <f t="shared" ref="V732:Y732" si="751">SUM(V733:V735)</f>
        <v>0</v>
      </c>
      <c r="W732" s="38">
        <f t="shared" si="751"/>
        <v>0</v>
      </c>
      <c r="X732" s="38">
        <f t="shared" si="751"/>
        <v>0</v>
      </c>
      <c r="Y732" s="38">
        <f t="shared" si="751"/>
        <v>0</v>
      </c>
    </row>
    <row r="733" spans="1:25" s="7" customFormat="1" hidden="1" x14ac:dyDescent="0.2">
      <c r="A733" s="15"/>
      <c r="B733" s="15"/>
      <c r="C733" s="15"/>
      <c r="D733" s="15">
        <v>6201</v>
      </c>
      <c r="E733" s="17" t="s">
        <v>23</v>
      </c>
      <c r="F733" s="28">
        <f>G733+H733+I733</f>
        <v>0</v>
      </c>
      <c r="G733" s="28">
        <f t="shared" ref="G733:I735" si="752">K733+O733+S733+W733</f>
        <v>0</v>
      </c>
      <c r="H733" s="28">
        <f t="shared" si="752"/>
        <v>0</v>
      </c>
      <c r="I733" s="28">
        <f t="shared" si="752"/>
        <v>0</v>
      </c>
      <c r="J733" s="28">
        <f>K733+L733+M733</f>
        <v>0</v>
      </c>
      <c r="K733" s="18"/>
      <c r="L733" s="18"/>
      <c r="M733" s="20"/>
      <c r="N733" s="28">
        <f>O733+P733+Q733</f>
        <v>0</v>
      </c>
      <c r="O733" s="18"/>
      <c r="P733" s="18"/>
      <c r="Q733" s="20"/>
      <c r="R733" s="28">
        <f>S733+T733+U733</f>
        <v>0</v>
      </c>
      <c r="S733" s="18"/>
      <c r="T733" s="18"/>
      <c r="U733" s="20"/>
      <c r="V733" s="28">
        <f>W733+X733+Y733</f>
        <v>0</v>
      </c>
      <c r="W733" s="18"/>
      <c r="X733" s="18"/>
      <c r="Y733" s="20"/>
    </row>
    <row r="734" spans="1:25" s="7" customFormat="1" hidden="1" x14ac:dyDescent="0.2">
      <c r="A734" s="15"/>
      <c r="B734" s="15"/>
      <c r="C734" s="15"/>
      <c r="D734" s="15">
        <v>6202</v>
      </c>
      <c r="E734" s="17" t="s">
        <v>196</v>
      </c>
      <c r="F734" s="28">
        <f>G734+H734+I734</f>
        <v>0</v>
      </c>
      <c r="G734" s="28">
        <f t="shared" si="752"/>
        <v>0</v>
      </c>
      <c r="H734" s="28">
        <f t="shared" si="752"/>
        <v>0</v>
      </c>
      <c r="I734" s="28">
        <f t="shared" si="752"/>
        <v>0</v>
      </c>
      <c r="J734" s="28">
        <f>K734+L734+M734</f>
        <v>0</v>
      </c>
      <c r="K734" s="18"/>
      <c r="L734" s="18"/>
      <c r="M734" s="20"/>
      <c r="N734" s="28">
        <f>O734+P734+Q734</f>
        <v>0</v>
      </c>
      <c r="O734" s="18"/>
      <c r="P734" s="18"/>
      <c r="Q734" s="20"/>
      <c r="R734" s="28">
        <f>S734+T734+U734</f>
        <v>0</v>
      </c>
      <c r="S734" s="18"/>
      <c r="T734" s="18"/>
      <c r="U734" s="20"/>
      <c r="V734" s="28">
        <f>W734+X734+Y734</f>
        <v>0</v>
      </c>
      <c r="W734" s="18"/>
      <c r="X734" s="18"/>
      <c r="Y734" s="20"/>
    </row>
    <row r="735" spans="1:25" s="7" customFormat="1" hidden="1" x14ac:dyDescent="0.2">
      <c r="A735" s="15"/>
      <c r="B735" s="15"/>
      <c r="C735" s="15"/>
      <c r="D735" s="15">
        <v>6249</v>
      </c>
      <c r="E735" s="17" t="s">
        <v>96</v>
      </c>
      <c r="F735" s="28">
        <f>G735+H735+I735</f>
        <v>0</v>
      </c>
      <c r="G735" s="28">
        <f t="shared" si="752"/>
        <v>0</v>
      </c>
      <c r="H735" s="28">
        <f t="shared" si="752"/>
        <v>0</v>
      </c>
      <c r="I735" s="28">
        <f t="shared" si="752"/>
        <v>0</v>
      </c>
      <c r="J735" s="28">
        <f>K735+L735+M735</f>
        <v>0</v>
      </c>
      <c r="K735" s="18"/>
      <c r="L735" s="18"/>
      <c r="M735" s="20"/>
      <c r="N735" s="28">
        <f>O735+P735+Q735</f>
        <v>0</v>
      </c>
      <c r="O735" s="18"/>
      <c r="P735" s="18"/>
      <c r="Q735" s="20"/>
      <c r="R735" s="28">
        <f>S735+T735+U735</f>
        <v>0</v>
      </c>
      <c r="S735" s="18"/>
      <c r="T735" s="18"/>
      <c r="U735" s="20"/>
      <c r="V735" s="28">
        <f>W735+X735+Y735</f>
        <v>0</v>
      </c>
      <c r="W735" s="18"/>
      <c r="X735" s="18"/>
      <c r="Y735" s="20"/>
    </row>
    <row r="736" spans="1:25" s="144" customFormat="1" ht="15.75" hidden="1" x14ac:dyDescent="0.2">
      <c r="A736" s="39"/>
      <c r="B736" s="39"/>
      <c r="C736" s="39"/>
      <c r="D736" s="39"/>
      <c r="E736" s="40" t="s">
        <v>183</v>
      </c>
      <c r="F736" s="41">
        <f t="shared" ref="F736:R740" si="753">F737</f>
        <v>0</v>
      </c>
      <c r="G736" s="41">
        <f t="shared" si="753"/>
        <v>0</v>
      </c>
      <c r="H736" s="41">
        <f t="shared" si="753"/>
        <v>0</v>
      </c>
      <c r="I736" s="41">
        <f t="shared" si="753"/>
        <v>0</v>
      </c>
      <c r="J736" s="41">
        <f t="shared" si="753"/>
        <v>0</v>
      </c>
      <c r="K736" s="41">
        <f t="shared" si="753"/>
        <v>0</v>
      </c>
      <c r="L736" s="41">
        <f t="shared" si="753"/>
        <v>0</v>
      </c>
      <c r="M736" s="41">
        <f t="shared" si="753"/>
        <v>0</v>
      </c>
      <c r="N736" s="29">
        <f t="shared" si="753"/>
        <v>0</v>
      </c>
      <c r="O736" s="41">
        <f t="shared" si="753"/>
        <v>0</v>
      </c>
      <c r="P736" s="41">
        <f t="shared" si="753"/>
        <v>0</v>
      </c>
      <c r="Q736" s="41">
        <f t="shared" si="753"/>
        <v>0</v>
      </c>
      <c r="R736" s="29">
        <f t="shared" si="753"/>
        <v>0</v>
      </c>
      <c r="S736" s="41">
        <f t="shared" ref="S736:Y736" si="754">S737</f>
        <v>0</v>
      </c>
      <c r="T736" s="41">
        <f t="shared" si="754"/>
        <v>0</v>
      </c>
      <c r="U736" s="41">
        <f t="shared" si="754"/>
        <v>0</v>
      </c>
      <c r="V736" s="29">
        <f t="shared" si="754"/>
        <v>0</v>
      </c>
      <c r="W736" s="41">
        <f t="shared" si="754"/>
        <v>0</v>
      </c>
      <c r="X736" s="41">
        <f t="shared" si="754"/>
        <v>0</v>
      </c>
      <c r="Y736" s="41">
        <f t="shared" si="754"/>
        <v>0</v>
      </c>
    </row>
    <row r="737" spans="1:25" s="137" customFormat="1" ht="15.75" hidden="1" x14ac:dyDescent="0.2">
      <c r="A737" s="42"/>
      <c r="B737" s="42"/>
      <c r="C737" s="42"/>
      <c r="D737" s="42"/>
      <c r="E737" s="43" t="s">
        <v>184</v>
      </c>
      <c r="F737" s="44">
        <f t="shared" si="753"/>
        <v>0</v>
      </c>
      <c r="G737" s="44">
        <f t="shared" si="753"/>
        <v>0</v>
      </c>
      <c r="H737" s="44">
        <f t="shared" si="753"/>
        <v>0</v>
      </c>
      <c r="I737" s="44">
        <f t="shared" si="753"/>
        <v>0</v>
      </c>
      <c r="J737" s="44">
        <f t="shared" si="753"/>
        <v>0</v>
      </c>
      <c r="K737" s="44">
        <f t="shared" si="753"/>
        <v>0</v>
      </c>
      <c r="L737" s="44">
        <f t="shared" si="753"/>
        <v>0</v>
      </c>
      <c r="M737" s="44">
        <f t="shared" si="753"/>
        <v>0</v>
      </c>
      <c r="N737" s="34">
        <f t="shared" si="753"/>
        <v>0</v>
      </c>
      <c r="O737" s="44">
        <f t="shared" si="753"/>
        <v>0</v>
      </c>
      <c r="P737" s="44">
        <f t="shared" si="753"/>
        <v>0</v>
      </c>
      <c r="Q737" s="44">
        <f t="shared" si="753"/>
        <v>0</v>
      </c>
      <c r="R737" s="34">
        <f t="shared" ref="R737:Y740" si="755">R738</f>
        <v>0</v>
      </c>
      <c r="S737" s="44">
        <f t="shared" si="755"/>
        <v>0</v>
      </c>
      <c r="T737" s="44">
        <f t="shared" si="755"/>
        <v>0</v>
      </c>
      <c r="U737" s="44">
        <f t="shared" si="755"/>
        <v>0</v>
      </c>
      <c r="V737" s="34">
        <f t="shared" si="755"/>
        <v>0</v>
      </c>
      <c r="W737" s="44">
        <f t="shared" si="755"/>
        <v>0</v>
      </c>
      <c r="X737" s="44">
        <f t="shared" si="755"/>
        <v>0</v>
      </c>
      <c r="Y737" s="44">
        <f t="shared" si="755"/>
        <v>0</v>
      </c>
    </row>
    <row r="738" spans="1:25" s="146" customFormat="1" ht="38.25" hidden="1" customHeight="1" x14ac:dyDescent="0.2">
      <c r="A738" s="45"/>
      <c r="B738" s="45"/>
      <c r="C738" s="45"/>
      <c r="D738" s="45"/>
      <c r="E738" s="46" t="s">
        <v>185</v>
      </c>
      <c r="F738" s="47">
        <f t="shared" si="753"/>
        <v>0</v>
      </c>
      <c r="G738" s="47">
        <f t="shared" si="753"/>
        <v>0</v>
      </c>
      <c r="H738" s="47">
        <f t="shared" si="753"/>
        <v>0</v>
      </c>
      <c r="I738" s="47">
        <f t="shared" si="753"/>
        <v>0</v>
      </c>
      <c r="J738" s="47">
        <f t="shared" si="753"/>
        <v>0</v>
      </c>
      <c r="K738" s="47">
        <f t="shared" si="753"/>
        <v>0</v>
      </c>
      <c r="L738" s="47">
        <f t="shared" si="753"/>
        <v>0</v>
      </c>
      <c r="M738" s="47">
        <f t="shared" si="753"/>
        <v>0</v>
      </c>
      <c r="N738" s="31">
        <f t="shared" si="753"/>
        <v>0</v>
      </c>
      <c r="O738" s="47">
        <f t="shared" si="753"/>
        <v>0</v>
      </c>
      <c r="P738" s="47">
        <f t="shared" si="753"/>
        <v>0</v>
      </c>
      <c r="Q738" s="47">
        <f t="shared" si="753"/>
        <v>0</v>
      </c>
      <c r="R738" s="31">
        <f t="shared" si="755"/>
        <v>0</v>
      </c>
      <c r="S738" s="47">
        <f t="shared" si="755"/>
        <v>0</v>
      </c>
      <c r="T738" s="47">
        <f t="shared" si="755"/>
        <v>0</v>
      </c>
      <c r="U738" s="47">
        <f t="shared" si="755"/>
        <v>0</v>
      </c>
      <c r="V738" s="31">
        <f t="shared" si="755"/>
        <v>0</v>
      </c>
      <c r="W738" s="47">
        <f t="shared" si="755"/>
        <v>0</v>
      </c>
      <c r="X738" s="47">
        <f t="shared" si="755"/>
        <v>0</v>
      </c>
      <c r="Y738" s="47">
        <f t="shared" si="755"/>
        <v>0</v>
      </c>
    </row>
    <row r="739" spans="1:25" s="147" customFormat="1" ht="54" hidden="1" x14ac:dyDescent="0.2">
      <c r="A739" s="48"/>
      <c r="B739" s="48"/>
      <c r="C739" s="48"/>
      <c r="D739" s="48"/>
      <c r="E739" s="49" t="s">
        <v>186</v>
      </c>
      <c r="F739" s="50">
        <f t="shared" si="753"/>
        <v>0</v>
      </c>
      <c r="G739" s="50">
        <f t="shared" si="753"/>
        <v>0</v>
      </c>
      <c r="H739" s="50">
        <f t="shared" si="753"/>
        <v>0</v>
      </c>
      <c r="I739" s="50">
        <f t="shared" si="753"/>
        <v>0</v>
      </c>
      <c r="J739" s="50">
        <f t="shared" si="753"/>
        <v>0</v>
      </c>
      <c r="K739" s="50">
        <f t="shared" si="753"/>
        <v>0</v>
      </c>
      <c r="L739" s="50">
        <f t="shared" si="753"/>
        <v>0</v>
      </c>
      <c r="M739" s="50">
        <f t="shared" si="753"/>
        <v>0</v>
      </c>
      <c r="N739" s="35">
        <f t="shared" si="753"/>
        <v>0</v>
      </c>
      <c r="O739" s="50">
        <f t="shared" si="753"/>
        <v>0</v>
      </c>
      <c r="P739" s="50">
        <f t="shared" si="753"/>
        <v>0</v>
      </c>
      <c r="Q739" s="50">
        <f t="shared" si="753"/>
        <v>0</v>
      </c>
      <c r="R739" s="35">
        <f t="shared" si="755"/>
        <v>0</v>
      </c>
      <c r="S739" s="50">
        <f t="shared" si="755"/>
        <v>0</v>
      </c>
      <c r="T739" s="50">
        <f t="shared" si="755"/>
        <v>0</v>
      </c>
      <c r="U739" s="50">
        <f t="shared" si="755"/>
        <v>0</v>
      </c>
      <c r="V739" s="35">
        <f t="shared" si="755"/>
        <v>0</v>
      </c>
      <c r="W739" s="50">
        <f t="shared" si="755"/>
        <v>0</v>
      </c>
      <c r="X739" s="50">
        <f t="shared" si="755"/>
        <v>0</v>
      </c>
      <c r="Y739" s="50">
        <f t="shared" si="755"/>
        <v>0</v>
      </c>
    </row>
    <row r="740" spans="1:25" s="138" customFormat="1" ht="31.5" hidden="1" x14ac:dyDescent="0.2">
      <c r="A740" s="51">
        <v>340</v>
      </c>
      <c r="B740" s="51"/>
      <c r="C740" s="51"/>
      <c r="D740" s="51"/>
      <c r="E740" s="52" t="s">
        <v>178</v>
      </c>
      <c r="F740" s="53">
        <f t="shared" si="753"/>
        <v>0</v>
      </c>
      <c r="G740" s="53">
        <f t="shared" si="753"/>
        <v>0</v>
      </c>
      <c r="H740" s="53">
        <f t="shared" si="753"/>
        <v>0</v>
      </c>
      <c r="I740" s="53">
        <f t="shared" si="753"/>
        <v>0</v>
      </c>
      <c r="J740" s="53">
        <f t="shared" si="753"/>
        <v>0</v>
      </c>
      <c r="K740" s="53">
        <f t="shared" si="753"/>
        <v>0</v>
      </c>
      <c r="L740" s="53">
        <f t="shared" si="753"/>
        <v>0</v>
      </c>
      <c r="M740" s="53">
        <f t="shared" si="753"/>
        <v>0</v>
      </c>
      <c r="N740" s="33">
        <f t="shared" si="753"/>
        <v>0</v>
      </c>
      <c r="O740" s="53">
        <f t="shared" si="753"/>
        <v>0</v>
      </c>
      <c r="P740" s="53">
        <f t="shared" si="753"/>
        <v>0</v>
      </c>
      <c r="Q740" s="53">
        <f t="shared" si="753"/>
        <v>0</v>
      </c>
      <c r="R740" s="33">
        <f t="shared" si="755"/>
        <v>0</v>
      </c>
      <c r="S740" s="53">
        <f t="shared" si="755"/>
        <v>0</v>
      </c>
      <c r="T740" s="53">
        <f t="shared" si="755"/>
        <v>0</v>
      </c>
      <c r="U740" s="53">
        <f t="shared" si="755"/>
        <v>0</v>
      </c>
      <c r="V740" s="33">
        <f t="shared" si="755"/>
        <v>0</v>
      </c>
      <c r="W740" s="53">
        <f t="shared" si="755"/>
        <v>0</v>
      </c>
      <c r="X740" s="53">
        <f t="shared" si="755"/>
        <v>0</v>
      </c>
      <c r="Y740" s="53">
        <f t="shared" si="755"/>
        <v>0</v>
      </c>
    </row>
    <row r="741" spans="1:25" s="139" customFormat="1" ht="15.75" hidden="1" x14ac:dyDescent="0.2">
      <c r="A741" s="54"/>
      <c r="B741" s="54">
        <v>341</v>
      </c>
      <c r="C741" s="54"/>
      <c r="D741" s="54"/>
      <c r="E741" s="55" t="s">
        <v>13</v>
      </c>
      <c r="F741" s="56">
        <f t="shared" ref="F741:Y741" si="756">F742+F744+F746+F748</f>
        <v>0</v>
      </c>
      <c r="G741" s="56">
        <f t="shared" si="756"/>
        <v>0</v>
      </c>
      <c r="H741" s="56">
        <f t="shared" si="756"/>
        <v>0</v>
      </c>
      <c r="I741" s="56">
        <f t="shared" si="756"/>
        <v>0</v>
      </c>
      <c r="J741" s="56">
        <f t="shared" si="756"/>
        <v>0</v>
      </c>
      <c r="K741" s="56">
        <f t="shared" si="756"/>
        <v>0</v>
      </c>
      <c r="L741" s="56">
        <f t="shared" si="756"/>
        <v>0</v>
      </c>
      <c r="M741" s="56">
        <f t="shared" si="756"/>
        <v>0</v>
      </c>
      <c r="N741" s="30">
        <f t="shared" si="756"/>
        <v>0</v>
      </c>
      <c r="O741" s="56">
        <f t="shared" si="756"/>
        <v>0</v>
      </c>
      <c r="P741" s="56">
        <f t="shared" si="756"/>
        <v>0</v>
      </c>
      <c r="Q741" s="56">
        <f t="shared" si="756"/>
        <v>0</v>
      </c>
      <c r="R741" s="30">
        <f t="shared" si="756"/>
        <v>0</v>
      </c>
      <c r="S741" s="56">
        <f t="shared" si="756"/>
        <v>0</v>
      </c>
      <c r="T741" s="56">
        <f t="shared" si="756"/>
        <v>0</v>
      </c>
      <c r="U741" s="56">
        <f t="shared" si="756"/>
        <v>0</v>
      </c>
      <c r="V741" s="30">
        <f t="shared" si="756"/>
        <v>0</v>
      </c>
      <c r="W741" s="56">
        <f t="shared" si="756"/>
        <v>0</v>
      </c>
      <c r="X741" s="56">
        <f t="shared" si="756"/>
        <v>0</v>
      </c>
      <c r="Y741" s="56">
        <f t="shared" si="756"/>
        <v>0</v>
      </c>
    </row>
    <row r="742" spans="1:25" s="142" customFormat="1" ht="13.5" hidden="1" x14ac:dyDescent="0.2">
      <c r="A742" s="36"/>
      <c r="B742" s="36"/>
      <c r="C742" s="36">
        <v>6500</v>
      </c>
      <c r="D742" s="36"/>
      <c r="E742" s="37" t="s">
        <v>32</v>
      </c>
      <c r="F742" s="38">
        <f t="shared" ref="F742:Y744" si="757">F743</f>
        <v>0</v>
      </c>
      <c r="G742" s="38">
        <f t="shared" si="757"/>
        <v>0</v>
      </c>
      <c r="H742" s="38">
        <f t="shared" si="757"/>
        <v>0</v>
      </c>
      <c r="I742" s="38">
        <f t="shared" si="757"/>
        <v>0</v>
      </c>
      <c r="J742" s="38">
        <f t="shared" si="757"/>
        <v>0</v>
      </c>
      <c r="K742" s="38">
        <f t="shared" si="757"/>
        <v>0</v>
      </c>
      <c r="L742" s="38">
        <f t="shared" si="757"/>
        <v>0</v>
      </c>
      <c r="M742" s="38">
        <f t="shared" si="757"/>
        <v>0</v>
      </c>
      <c r="N742" s="27">
        <f t="shared" si="757"/>
        <v>0</v>
      </c>
      <c r="O742" s="38">
        <f t="shared" si="757"/>
        <v>0</v>
      </c>
      <c r="P742" s="38">
        <f t="shared" si="757"/>
        <v>0</v>
      </c>
      <c r="Q742" s="38">
        <f t="shared" si="757"/>
        <v>0</v>
      </c>
      <c r="R742" s="27">
        <f t="shared" si="757"/>
        <v>0</v>
      </c>
      <c r="S742" s="38">
        <f t="shared" si="757"/>
        <v>0</v>
      </c>
      <c r="T742" s="38">
        <f t="shared" si="757"/>
        <v>0</v>
      </c>
      <c r="U742" s="38">
        <f t="shared" si="757"/>
        <v>0</v>
      </c>
      <c r="V742" s="27">
        <f t="shared" si="757"/>
        <v>0</v>
      </c>
      <c r="W742" s="38">
        <f t="shared" si="757"/>
        <v>0</v>
      </c>
      <c r="X742" s="38">
        <f t="shared" si="757"/>
        <v>0</v>
      </c>
      <c r="Y742" s="38">
        <f t="shared" si="757"/>
        <v>0</v>
      </c>
    </row>
    <row r="743" spans="1:25" s="7" customFormat="1" ht="18.75" hidden="1" customHeight="1" x14ac:dyDescent="0.2">
      <c r="A743" s="15"/>
      <c r="B743" s="15"/>
      <c r="C743" s="15"/>
      <c r="D743" s="15">
        <v>6503</v>
      </c>
      <c r="E743" s="17" t="s">
        <v>35</v>
      </c>
      <c r="F743" s="28">
        <f>G743+H743+I743</f>
        <v>0</v>
      </c>
      <c r="G743" s="28">
        <f>K743+O743+S743+W743</f>
        <v>0</v>
      </c>
      <c r="H743" s="28">
        <f>L743+P743+T743+X743</f>
        <v>0</v>
      </c>
      <c r="I743" s="28">
        <f>M743+Q743+U743+Y743</f>
        <v>0</v>
      </c>
      <c r="J743" s="28">
        <f>K743+L743+M743</f>
        <v>0</v>
      </c>
      <c r="K743" s="18"/>
      <c r="L743" s="18"/>
      <c r="M743" s="20"/>
      <c r="N743" s="28">
        <f>O743+P743+Q743</f>
        <v>0</v>
      </c>
      <c r="O743" s="18"/>
      <c r="P743" s="18"/>
      <c r="Q743" s="18"/>
      <c r="R743" s="28">
        <f>S743+T743+U743</f>
        <v>0</v>
      </c>
      <c r="S743" s="18"/>
      <c r="T743" s="18"/>
      <c r="U743" s="20"/>
      <c r="V743" s="28">
        <f>W743+X743+Y743</f>
        <v>0</v>
      </c>
      <c r="W743" s="18"/>
      <c r="X743" s="18"/>
      <c r="Y743" s="18"/>
    </row>
    <row r="744" spans="1:25" s="142" customFormat="1" ht="13.5" hidden="1" x14ac:dyDescent="0.2">
      <c r="A744" s="36"/>
      <c r="B744" s="36"/>
      <c r="C744" s="36">
        <v>6700</v>
      </c>
      <c r="D744" s="36"/>
      <c r="E744" s="37" t="s">
        <v>45</v>
      </c>
      <c r="F744" s="38">
        <f t="shared" si="757"/>
        <v>0</v>
      </c>
      <c r="G744" s="38">
        <f t="shared" si="757"/>
        <v>0</v>
      </c>
      <c r="H744" s="38">
        <f t="shared" si="757"/>
        <v>0</v>
      </c>
      <c r="I744" s="38">
        <f t="shared" si="757"/>
        <v>0</v>
      </c>
      <c r="J744" s="38">
        <f t="shared" si="757"/>
        <v>0</v>
      </c>
      <c r="K744" s="38">
        <f t="shared" si="757"/>
        <v>0</v>
      </c>
      <c r="L744" s="38">
        <f t="shared" si="757"/>
        <v>0</v>
      </c>
      <c r="M744" s="38">
        <f t="shared" si="757"/>
        <v>0</v>
      </c>
      <c r="N744" s="27">
        <f t="shared" si="757"/>
        <v>0</v>
      </c>
      <c r="O744" s="38">
        <f t="shared" si="757"/>
        <v>0</v>
      </c>
      <c r="P744" s="38">
        <f t="shared" si="757"/>
        <v>0</v>
      </c>
      <c r="Q744" s="38">
        <f t="shared" si="757"/>
        <v>0</v>
      </c>
      <c r="R744" s="27">
        <f t="shared" si="757"/>
        <v>0</v>
      </c>
      <c r="S744" s="38">
        <f t="shared" si="757"/>
        <v>0</v>
      </c>
      <c r="T744" s="38">
        <f t="shared" si="757"/>
        <v>0</v>
      </c>
      <c r="U744" s="38">
        <f t="shared" si="757"/>
        <v>0</v>
      </c>
      <c r="V744" s="27">
        <f t="shared" si="757"/>
        <v>0</v>
      </c>
      <c r="W744" s="38">
        <f t="shared" si="757"/>
        <v>0</v>
      </c>
      <c r="X744" s="38">
        <f t="shared" si="757"/>
        <v>0</v>
      </c>
      <c r="Y744" s="38">
        <f t="shared" si="757"/>
        <v>0</v>
      </c>
    </row>
    <row r="745" spans="1:25" s="7" customFormat="1" ht="18.75" hidden="1" customHeight="1" x14ac:dyDescent="0.2">
      <c r="A745" s="15"/>
      <c r="B745" s="15"/>
      <c r="C745" s="15"/>
      <c r="D745" s="15">
        <v>6702</v>
      </c>
      <c r="E745" s="17" t="s">
        <v>46</v>
      </c>
      <c r="F745" s="28">
        <f>G745+H745+I745</f>
        <v>0</v>
      </c>
      <c r="G745" s="28">
        <f>K745+O745+S745+W745</f>
        <v>0</v>
      </c>
      <c r="H745" s="28">
        <f>L745+P745+T745+X745</f>
        <v>0</v>
      </c>
      <c r="I745" s="28">
        <f>M745+Q745+U745+Y745</f>
        <v>0</v>
      </c>
      <c r="J745" s="28">
        <f>K745+L745+M745</f>
        <v>0</v>
      </c>
      <c r="K745" s="18"/>
      <c r="L745" s="18"/>
      <c r="M745" s="20"/>
      <c r="N745" s="28">
        <f>O745+P745+Q745</f>
        <v>0</v>
      </c>
      <c r="O745" s="18"/>
      <c r="P745" s="18"/>
      <c r="Q745" s="18"/>
      <c r="R745" s="28">
        <f>S745+T745+U745</f>
        <v>0</v>
      </c>
      <c r="S745" s="18"/>
      <c r="T745" s="18"/>
      <c r="U745" s="20"/>
      <c r="V745" s="28">
        <f>W745+X745+Y745</f>
        <v>0</v>
      </c>
      <c r="W745" s="18"/>
      <c r="X745" s="18"/>
      <c r="Y745" s="18"/>
    </row>
    <row r="746" spans="1:25" s="142" customFormat="1" ht="13.5" hidden="1" x14ac:dyDescent="0.2">
      <c r="A746" s="36"/>
      <c r="B746" s="36"/>
      <c r="C746" s="36">
        <v>6750</v>
      </c>
      <c r="D746" s="36"/>
      <c r="E746" s="37" t="s">
        <v>48</v>
      </c>
      <c r="F746" s="38">
        <f t="shared" ref="F746:Y746" si="758">F747</f>
        <v>0</v>
      </c>
      <c r="G746" s="38">
        <f t="shared" si="758"/>
        <v>0</v>
      </c>
      <c r="H746" s="38">
        <f t="shared" si="758"/>
        <v>0</v>
      </c>
      <c r="I746" s="38">
        <f t="shared" si="758"/>
        <v>0</v>
      </c>
      <c r="J746" s="38">
        <f t="shared" si="758"/>
        <v>0</v>
      </c>
      <c r="K746" s="38">
        <f t="shared" si="758"/>
        <v>0</v>
      </c>
      <c r="L746" s="38">
        <f t="shared" si="758"/>
        <v>0</v>
      </c>
      <c r="M746" s="38">
        <f t="shared" si="758"/>
        <v>0</v>
      </c>
      <c r="N746" s="27">
        <f t="shared" si="758"/>
        <v>0</v>
      </c>
      <c r="O746" s="38">
        <f t="shared" si="758"/>
        <v>0</v>
      </c>
      <c r="P746" s="38">
        <f t="shared" si="758"/>
        <v>0</v>
      </c>
      <c r="Q746" s="38">
        <f t="shared" si="758"/>
        <v>0</v>
      </c>
      <c r="R746" s="27">
        <f t="shared" si="758"/>
        <v>0</v>
      </c>
      <c r="S746" s="38">
        <f t="shared" si="758"/>
        <v>0</v>
      </c>
      <c r="T746" s="38">
        <f t="shared" si="758"/>
        <v>0</v>
      </c>
      <c r="U746" s="38">
        <f t="shared" si="758"/>
        <v>0</v>
      </c>
      <c r="V746" s="27">
        <f t="shared" si="758"/>
        <v>0</v>
      </c>
      <c r="W746" s="38">
        <f t="shared" si="758"/>
        <v>0</v>
      </c>
      <c r="X746" s="38">
        <f t="shared" si="758"/>
        <v>0</v>
      </c>
      <c r="Y746" s="38">
        <f t="shared" si="758"/>
        <v>0</v>
      </c>
    </row>
    <row r="747" spans="1:25" s="7" customFormat="1" ht="18.75" hidden="1" customHeight="1" x14ac:dyDescent="0.2">
      <c r="A747" s="15"/>
      <c r="B747" s="15"/>
      <c r="C747" s="15"/>
      <c r="D747" s="15">
        <v>6751</v>
      </c>
      <c r="E747" s="17" t="s">
        <v>49</v>
      </c>
      <c r="F747" s="28">
        <f>G747+H747+I747</f>
        <v>0</v>
      </c>
      <c r="G747" s="28">
        <f>K747+O747+S747+W747</f>
        <v>0</v>
      </c>
      <c r="H747" s="28">
        <f>L747+P747+T747+X747</f>
        <v>0</v>
      </c>
      <c r="I747" s="28">
        <f>M747+Q747+U747+Y747</f>
        <v>0</v>
      </c>
      <c r="J747" s="28">
        <f>K747+L747+M747</f>
        <v>0</v>
      </c>
      <c r="K747" s="18"/>
      <c r="L747" s="18"/>
      <c r="M747" s="20"/>
      <c r="N747" s="28">
        <f>O747+P747+Q747</f>
        <v>0</v>
      </c>
      <c r="O747" s="18"/>
      <c r="P747" s="18"/>
      <c r="Q747" s="18"/>
      <c r="R747" s="28">
        <f>S747+T747+U747</f>
        <v>0</v>
      </c>
      <c r="S747" s="18"/>
      <c r="T747" s="18"/>
      <c r="U747" s="20"/>
      <c r="V747" s="28">
        <f>W747+X747+Y747</f>
        <v>0</v>
      </c>
      <c r="W747" s="18"/>
      <c r="X747" s="18"/>
      <c r="Y747" s="18"/>
    </row>
    <row r="748" spans="1:25" s="142" customFormat="1" ht="13.5" hidden="1" x14ac:dyDescent="0.2">
      <c r="A748" s="36"/>
      <c r="B748" s="36"/>
      <c r="C748" s="36">
        <v>7000</v>
      </c>
      <c r="D748" s="36"/>
      <c r="E748" s="37" t="s">
        <v>56</v>
      </c>
      <c r="F748" s="38">
        <f t="shared" ref="F748:Y748" si="759">F749</f>
        <v>0</v>
      </c>
      <c r="G748" s="38">
        <f t="shared" si="759"/>
        <v>0</v>
      </c>
      <c r="H748" s="38">
        <f t="shared" si="759"/>
        <v>0</v>
      </c>
      <c r="I748" s="38">
        <f t="shared" si="759"/>
        <v>0</v>
      </c>
      <c r="J748" s="38">
        <f t="shared" si="759"/>
        <v>0</v>
      </c>
      <c r="K748" s="38">
        <f t="shared" si="759"/>
        <v>0</v>
      </c>
      <c r="L748" s="38">
        <f t="shared" si="759"/>
        <v>0</v>
      </c>
      <c r="M748" s="38">
        <f t="shared" si="759"/>
        <v>0</v>
      </c>
      <c r="N748" s="27">
        <f t="shared" si="759"/>
        <v>0</v>
      </c>
      <c r="O748" s="38">
        <f t="shared" si="759"/>
        <v>0</v>
      </c>
      <c r="P748" s="38">
        <f t="shared" si="759"/>
        <v>0</v>
      </c>
      <c r="Q748" s="38">
        <f t="shared" si="759"/>
        <v>0</v>
      </c>
      <c r="R748" s="27">
        <f t="shared" si="759"/>
        <v>0</v>
      </c>
      <c r="S748" s="38">
        <f t="shared" si="759"/>
        <v>0</v>
      </c>
      <c r="T748" s="38">
        <f t="shared" si="759"/>
        <v>0</v>
      </c>
      <c r="U748" s="38">
        <f t="shared" si="759"/>
        <v>0</v>
      </c>
      <c r="V748" s="27">
        <f t="shared" si="759"/>
        <v>0</v>
      </c>
      <c r="W748" s="38">
        <f t="shared" si="759"/>
        <v>0</v>
      </c>
      <c r="X748" s="38">
        <f t="shared" si="759"/>
        <v>0</v>
      </c>
      <c r="Y748" s="38">
        <f t="shared" si="759"/>
        <v>0</v>
      </c>
    </row>
    <row r="749" spans="1:25" s="7" customFormat="1" ht="18.75" hidden="1" customHeight="1" x14ac:dyDescent="0.2">
      <c r="A749" s="15"/>
      <c r="B749" s="15"/>
      <c r="C749" s="15"/>
      <c r="D749" s="15">
        <v>7001</v>
      </c>
      <c r="E749" s="17" t="s">
        <v>57</v>
      </c>
      <c r="F749" s="28">
        <f>G749+H749+I749</f>
        <v>0</v>
      </c>
      <c r="G749" s="28">
        <f>K749+O749+S749+W749</f>
        <v>0</v>
      </c>
      <c r="H749" s="28">
        <f>L749+P749+T749+X749</f>
        <v>0</v>
      </c>
      <c r="I749" s="28">
        <f>M749+Q749+U749+Y749</f>
        <v>0</v>
      </c>
      <c r="J749" s="28">
        <f>K749+L749+M749</f>
        <v>0</v>
      </c>
      <c r="K749" s="18"/>
      <c r="L749" s="18"/>
      <c r="M749" s="20"/>
      <c r="N749" s="28">
        <f>O749+P749+Q749</f>
        <v>0</v>
      </c>
      <c r="O749" s="18"/>
      <c r="P749" s="18"/>
      <c r="Q749" s="18"/>
      <c r="R749" s="28">
        <f>S749+T749+U749</f>
        <v>0</v>
      </c>
      <c r="S749" s="18"/>
      <c r="T749" s="18"/>
      <c r="U749" s="20"/>
      <c r="V749" s="28">
        <f>W749+X749+Y749</f>
        <v>0</v>
      </c>
      <c r="W749" s="18"/>
      <c r="X749" s="18"/>
      <c r="Y749" s="18"/>
    </row>
    <row r="750" spans="1:25" s="166" customFormat="1" ht="27.75" customHeight="1" x14ac:dyDescent="0.2">
      <c r="A750" s="163"/>
      <c r="B750" s="163"/>
      <c r="C750" s="163"/>
      <c r="D750" s="163"/>
      <c r="E750" s="163" t="s">
        <v>117</v>
      </c>
      <c r="F750" s="165">
        <f t="shared" ref="F750:P750" si="760">F8+F320</f>
        <v>8934069096</v>
      </c>
      <c r="G750" s="165">
        <f t="shared" si="760"/>
        <v>2494689301</v>
      </c>
      <c r="H750" s="165">
        <f t="shared" si="760"/>
        <v>5310445813</v>
      </c>
      <c r="I750" s="165">
        <f t="shared" si="760"/>
        <v>1128933982</v>
      </c>
      <c r="J750" s="165">
        <f t="shared" si="760"/>
        <v>282146150</v>
      </c>
      <c r="K750" s="165">
        <f t="shared" si="760"/>
        <v>282146150</v>
      </c>
      <c r="L750" s="165">
        <f t="shared" si="760"/>
        <v>0</v>
      </c>
      <c r="M750" s="165">
        <f t="shared" si="760"/>
        <v>0</v>
      </c>
      <c r="N750" s="165">
        <f t="shared" si="760"/>
        <v>6549779795</v>
      </c>
      <c r="O750" s="165">
        <f t="shared" si="760"/>
        <v>110400000</v>
      </c>
      <c r="P750" s="165">
        <f t="shared" si="760"/>
        <v>5310445813</v>
      </c>
      <c r="Q750" s="165">
        <f t="shared" ref="Q750:Y750" si="761">Q8+Q320</f>
        <v>1128933982</v>
      </c>
      <c r="R750" s="165">
        <f t="shared" si="761"/>
        <v>2102143151</v>
      </c>
      <c r="S750" s="165">
        <f t="shared" si="761"/>
        <v>2102143151</v>
      </c>
      <c r="T750" s="165">
        <f t="shared" si="761"/>
        <v>0</v>
      </c>
      <c r="U750" s="165">
        <f t="shared" si="761"/>
        <v>0</v>
      </c>
      <c r="V750" s="165">
        <f t="shared" si="761"/>
        <v>0</v>
      </c>
      <c r="W750" s="165">
        <f t="shared" si="761"/>
        <v>0</v>
      </c>
      <c r="X750" s="165">
        <f t="shared" si="761"/>
        <v>0</v>
      </c>
      <c r="Y750" s="165">
        <f t="shared" si="761"/>
        <v>0</v>
      </c>
    </row>
    <row r="751" spans="1:25" s="1" customFormat="1" ht="18" hidden="1" customHeight="1" x14ac:dyDescent="0.2">
      <c r="A751" s="8"/>
      <c r="B751" s="8"/>
      <c r="C751" s="8"/>
      <c r="D751" s="8"/>
      <c r="E751" s="8"/>
      <c r="F751" s="25"/>
      <c r="G751" s="26"/>
      <c r="H751" s="26"/>
      <c r="I751" s="26"/>
      <c r="J751" s="26"/>
      <c r="K751" s="8"/>
      <c r="L751" s="189"/>
      <c r="M751" s="22"/>
      <c r="N751" s="24"/>
      <c r="O751" s="58"/>
      <c r="P751" s="58"/>
      <c r="Q751" s="58"/>
      <c r="R751" s="23"/>
      <c r="T751" s="189"/>
      <c r="U751" s="22"/>
      <c r="V751" s="24"/>
      <c r="W751" s="2"/>
      <c r="X751" s="2"/>
      <c r="Y751" s="2"/>
    </row>
    <row r="752" spans="1:25" s="1" customFormat="1" hidden="1" x14ac:dyDescent="0.2">
      <c r="F752" s="24"/>
      <c r="G752" s="24"/>
      <c r="H752" s="24"/>
      <c r="I752" s="24"/>
      <c r="J752" s="24"/>
      <c r="K752" s="2"/>
      <c r="L752" s="2"/>
      <c r="M752" s="2"/>
      <c r="N752" s="24"/>
      <c r="O752" s="58"/>
      <c r="P752" s="58"/>
      <c r="Q752" s="58"/>
      <c r="R752" s="24"/>
      <c r="S752" s="2"/>
      <c r="T752" s="2"/>
      <c r="U752" s="2"/>
      <c r="V752" s="24"/>
      <c r="W752" s="2"/>
      <c r="X752" s="2"/>
      <c r="Y752" s="2"/>
    </row>
    <row r="753" spans="6:25" s="1" customFormat="1" ht="6.75" hidden="1" customHeight="1" x14ac:dyDescent="0.2">
      <c r="F753" s="24"/>
      <c r="G753" s="24"/>
      <c r="H753" s="24"/>
      <c r="I753" s="24"/>
      <c r="J753" s="24"/>
      <c r="K753" s="2"/>
      <c r="L753" s="2"/>
      <c r="M753" s="2"/>
      <c r="N753" s="24"/>
      <c r="O753" s="58"/>
      <c r="P753" s="58"/>
      <c r="Q753" s="58"/>
      <c r="R753" s="24"/>
      <c r="S753" s="2"/>
      <c r="T753" s="2"/>
      <c r="U753" s="2"/>
      <c r="V753" s="24"/>
      <c r="W753" s="2"/>
      <c r="X753" s="2"/>
      <c r="Y753" s="2"/>
    </row>
    <row r="755" spans="6:25" ht="18.75" x14ac:dyDescent="0.3">
      <c r="F755" s="4"/>
      <c r="G755" s="4"/>
      <c r="H755" s="4"/>
      <c r="I755" s="4"/>
      <c r="J755" s="4"/>
      <c r="K755" s="4"/>
      <c r="L755" s="4"/>
      <c r="M755" s="4"/>
      <c r="R755" s="186" t="s">
        <v>291</v>
      </c>
      <c r="S755" s="186"/>
      <c r="T755" s="186"/>
      <c r="U755" s="4"/>
      <c r="V755" s="9"/>
      <c r="W755" s="186" t="s">
        <v>292</v>
      </c>
      <c r="X755" s="186"/>
      <c r="Y755" s="186"/>
    </row>
    <row r="756" spans="6:25" ht="18.75" x14ac:dyDescent="0.3">
      <c r="F756" s="4"/>
      <c r="J756" s="4"/>
      <c r="K756" s="4"/>
      <c r="L756" s="4"/>
      <c r="M756" s="4"/>
      <c r="N756" s="4"/>
      <c r="O756" s="4"/>
      <c r="P756" s="4"/>
      <c r="Q756" s="4"/>
      <c r="R756" s="4"/>
      <c r="S756" s="4"/>
      <c r="T756" s="4"/>
      <c r="U756" s="4"/>
      <c r="V756" s="9"/>
      <c r="W756" s="186" t="s">
        <v>293</v>
      </c>
      <c r="X756" s="186"/>
      <c r="Y756" s="186"/>
    </row>
    <row r="757" spans="6:25" x14ac:dyDescent="0.2">
      <c r="F757" s="4"/>
      <c r="N757" s="4"/>
      <c r="O757" s="4"/>
      <c r="P757" s="4"/>
      <c r="Q757" s="4"/>
      <c r="V757" s="9"/>
      <c r="W757" s="9"/>
      <c r="X757" s="9"/>
      <c r="Y757" s="9"/>
    </row>
    <row r="760" spans="6:25" s="167" customFormat="1" x14ac:dyDescent="0.2">
      <c r="F760" s="168"/>
      <c r="G760" s="168"/>
      <c r="H760" s="168"/>
      <c r="I760" s="168"/>
      <c r="J760" s="168"/>
      <c r="K760" s="168"/>
      <c r="L760" s="168"/>
      <c r="M760" s="168"/>
      <c r="N760" s="168"/>
      <c r="O760" s="168"/>
      <c r="P760" s="168"/>
      <c r="Q760" s="168"/>
      <c r="R760" s="168"/>
      <c r="S760" s="168"/>
      <c r="T760" s="168"/>
      <c r="U760" s="168"/>
      <c r="V760" s="168"/>
      <c r="W760" s="168"/>
      <c r="X760" s="168"/>
      <c r="Y760" s="168"/>
    </row>
    <row r="762" spans="6:25" ht="18.75" x14ac:dyDescent="0.3">
      <c r="R762" s="186" t="s">
        <v>294</v>
      </c>
      <c r="S762" s="186"/>
      <c r="T762" s="186"/>
    </row>
  </sheetData>
  <autoFilter ref="A7:Y750">
    <filterColumn colId="5">
      <filters>
        <filter val="1.015.920"/>
        <filter val="1.030.000"/>
        <filter val="1.036.200"/>
        <filter val="1.047.924"/>
        <filter val="1.164.000"/>
        <filter val="1.200.000"/>
        <filter val="1.335.403.229"/>
        <filter val="1.361.980"/>
        <filter val="1.530.587.520"/>
        <filter val="1.600.000"/>
        <filter val="1.694.364"/>
        <filter val="1.800.000"/>
        <filter val="1.872.077.960"/>
        <filter val="1.876.000"/>
        <filter val="1.949.363.481"/>
        <filter val="10.850.000"/>
        <filter val="100.000"/>
        <filter val="102.377.110"/>
        <filter val="11.376.000"/>
        <filter val="11.592.000"/>
        <filter val="12.300.000"/>
        <filter val="12.400.000"/>
        <filter val="12.563.600"/>
        <filter val="12.976.000"/>
        <filter val="13.541.000"/>
        <filter val="13.593.890"/>
        <filter val="14.335.000"/>
        <filter val="14.584.800"/>
        <filter val="14.894.123"/>
        <filter val="16.422.173"/>
        <filter val="160.397.652"/>
        <filter val="163.200.000"/>
        <filter val="177.174.214"/>
        <filter val="184.901.985"/>
        <filter val="19.470.467"/>
        <filter val="19.562.000"/>
        <filter val="19.885.833"/>
        <filter val="198.000"/>
        <filter val="2.000.000"/>
        <filter val="2.021.200"/>
        <filter val="2.054.466.506"/>
        <filter val="2.250.000"/>
        <filter val="2.340.000"/>
        <filter val="2.637.677"/>
        <filter val="2.640.000"/>
        <filter val="2.680.000"/>
        <filter val="2.722.324"/>
        <filter val="2.972.400"/>
        <filter val="20.544.665"/>
        <filter val="20.626.000"/>
        <filter val="200.000"/>
        <filter val="21.300.000"/>
        <filter val="213.803.659"/>
        <filter val="236.837.250"/>
        <filter val="271.741.890"/>
        <filter val="28.412.310"/>
        <filter val="3.024.000"/>
        <filter val="3.100.000"/>
        <filter val="3.528.420"/>
        <filter val="3.600.000"/>
        <filter val="3.772.854"/>
        <filter val="32.738.387"/>
        <filter val="327.938.364"/>
        <filter val="342.620.151"/>
        <filter val="35.362.000"/>
        <filter val="363.749"/>
        <filter val="37.078.457"/>
        <filter val="372.480"/>
        <filter val="39.366.000"/>
        <filter val="39.971.880"/>
        <filter val="4.054.000"/>
        <filter val="4.400.000"/>
        <filter val="4.735.384"/>
        <filter val="4.770.000"/>
        <filter val="4.782.910"/>
        <filter val="4.992.586"/>
        <filter val="42.588.000"/>
        <filter val="44.883.840"/>
        <filter val="462.220"/>
        <filter val="470.000"/>
        <filter val="49.090.000"/>
        <filter val="49.652.220"/>
        <filter val="5.212.000"/>
        <filter val="5.320.000"/>
        <filter val="507.000"/>
        <filter val="513.616.627"/>
        <filter val="57.432.506"/>
        <filter val="57.527.690"/>
        <filter val="571.428"/>
        <filter val="599.956.044"/>
        <filter val="6.270.000"/>
        <filter val="6.712.963.725"/>
        <filter val="6.777.400"/>
        <filter val="60.920.000"/>
        <filter val="65.722.623"/>
        <filter val="686.780"/>
        <filter val="705.000"/>
        <filter val="71.145.000"/>
        <filter val="8.020.000"/>
        <filter val="8.662.327.206"/>
        <filter val="8.810.000"/>
        <filter val="8.862.100"/>
        <filter val="8.934.069.096"/>
        <filter val="80.095.000"/>
        <filter val="806.828.598"/>
        <filter val="842.100"/>
        <filter val="9.030.000"/>
        <filter val="9.126.000"/>
        <filter val="9.239.910"/>
        <filter val="9.682.021"/>
        <filter val="9.720.000"/>
        <filter val="9.926.690"/>
        <filter val="903.826.770"/>
      </filters>
    </filterColumn>
  </autoFilter>
  <mergeCells count="29">
    <mergeCell ref="S2:T2"/>
    <mergeCell ref="T3"/>
    <mergeCell ref="K2:L2"/>
    <mergeCell ref="J4:M4"/>
    <mergeCell ref="J5:J6"/>
    <mergeCell ref="K5:M5"/>
    <mergeCell ref="N4:Q4"/>
    <mergeCell ref="N5:N6"/>
    <mergeCell ref="O5:Q5"/>
    <mergeCell ref="L751"/>
    <mergeCell ref="A4:A6"/>
    <mergeCell ref="B4:B6"/>
    <mergeCell ref="F4:I4"/>
    <mergeCell ref="F5:F6"/>
    <mergeCell ref="G5:I5"/>
    <mergeCell ref="C4:C6"/>
    <mergeCell ref="D4:D6"/>
    <mergeCell ref="E4:E6"/>
    <mergeCell ref="R755:T755"/>
    <mergeCell ref="W755:Y755"/>
    <mergeCell ref="W756:Y756"/>
    <mergeCell ref="R762:T762"/>
    <mergeCell ref="V4:Y4"/>
    <mergeCell ref="V5:V6"/>
    <mergeCell ref="W5:Y5"/>
    <mergeCell ref="R4:U4"/>
    <mergeCell ref="R5:R6"/>
    <mergeCell ref="S5:U5"/>
    <mergeCell ref="T751"/>
  </mergeCells>
  <printOptions horizontalCentered="1"/>
  <pageMargins left="0.52" right="0.46" top="0.67" bottom="0.43" header="0.17" footer="0.2"/>
  <pageSetup paperSize="9" scale="70" orientation="landscape" r:id="rId1"/>
  <headerFooter>
    <oddFooter>&amp;CBiểu số 2c.Phần II kèm TB thẩm định QTNS T01.T02.năm 2025 của SNNMT (Sở TN&amp;MT cũ): Trang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2389</vt:lpstr>
      <vt:lpstr>2c.p2.ok</vt:lpstr>
      <vt:lpstr>'2c.p2.ok'!Print_Area</vt:lpstr>
      <vt:lpstr>'2c.p2.ok'!Print_Titles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Huỳnh Thị Thanh Nam</cp:lastModifiedBy>
  <cp:lastPrinted>2025-06-27T10:13:10Z</cp:lastPrinted>
  <dcterms:created xsi:type="dcterms:W3CDTF">2021-04-15T09:32:09Z</dcterms:created>
  <dcterms:modified xsi:type="dcterms:W3CDTF">2025-06-27T10:14:12Z</dcterms:modified>
</cp:coreProperties>
</file>