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2" activeTab="2"/>
  </bookViews>
  <sheets>
    <sheet name="foxz" sheetId="4" state="veryHidden" r:id="rId1"/>
    <sheet name="2389" sheetId="47" state="hidden" r:id="rId2"/>
    <sheet name="2c.P1.OK" sheetId="1" r:id="rId3"/>
  </sheets>
  <definedNames>
    <definedName name="_xlnm.Print_Area" localSheetId="2">'2c.P1.OK'!$A$1:$BA$114</definedName>
    <definedName name="_xlnm.Print_Titles" localSheetId="2">'2c.P1.OK'!$A:$C,'2c.P1.OK'!$9:$12</definedName>
  </definedNames>
  <calcPr calcId="162913"/>
</workbook>
</file>

<file path=xl/calcChain.xml><?xml version="1.0" encoding="utf-8"?>
<calcChain xmlns="http://schemas.openxmlformats.org/spreadsheetml/2006/main">
  <c r="AP32" i="1" l="1"/>
  <c r="AP24" i="1"/>
  <c r="AP29" i="1"/>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 r="AU107" i="1" l="1"/>
  <c r="H111" i="1" l="1"/>
  <c r="H110" i="1"/>
  <c r="H105" i="1"/>
  <c r="H104" i="1"/>
  <c r="H102" i="1"/>
  <c r="H101" i="1"/>
  <c r="H99" i="1"/>
  <c r="H98" i="1"/>
  <c r="H92" i="1"/>
  <c r="H91" i="1"/>
  <c r="H86" i="1"/>
  <c r="H85" i="1"/>
  <c r="H83" i="1"/>
  <c r="H82" i="1"/>
  <c r="H80" i="1"/>
  <c r="H79" i="1"/>
  <c r="H76" i="1"/>
  <c r="H75" i="1"/>
  <c r="H74" i="1"/>
  <c r="H70" i="1"/>
  <c r="H68" i="1"/>
  <c r="H67" i="1"/>
  <c r="H66" i="1"/>
  <c r="H63" i="1"/>
  <c r="H62" i="1"/>
  <c r="H61" i="1"/>
  <c r="H57" i="1"/>
  <c r="H55" i="1"/>
  <c r="H54" i="1"/>
  <c r="H52" i="1"/>
  <c r="H51" i="1"/>
  <c r="H49" i="1"/>
  <c r="H48" i="1"/>
  <c r="H46" i="1"/>
  <c r="H45" i="1"/>
  <c r="H40" i="1"/>
  <c r="H36" i="1"/>
  <c r="H33" i="1"/>
  <c r="H32" i="1"/>
  <c r="H30" i="1"/>
  <c r="H29" i="1"/>
  <c r="H23" i="1"/>
  <c r="H21" i="1"/>
  <c r="H20" i="1"/>
  <c r="H18" i="1"/>
  <c r="H17" i="1"/>
  <c r="G111" i="1"/>
  <c r="G110" i="1"/>
  <c r="G105" i="1"/>
  <c r="G104" i="1"/>
  <c r="G102" i="1"/>
  <c r="G101" i="1"/>
  <c r="G99" i="1"/>
  <c r="G98" i="1"/>
  <c r="G92" i="1"/>
  <c r="G91" i="1"/>
  <c r="G86" i="1"/>
  <c r="G85" i="1"/>
  <c r="G83" i="1"/>
  <c r="G82" i="1"/>
  <c r="G80" i="1"/>
  <c r="G79" i="1"/>
  <c r="G76" i="1"/>
  <c r="G75" i="1"/>
  <c r="G74" i="1"/>
  <c r="G70" i="1"/>
  <c r="G68" i="1"/>
  <c r="G67" i="1"/>
  <c r="G66" i="1"/>
  <c r="G63" i="1"/>
  <c r="G62" i="1"/>
  <c r="G61" i="1"/>
  <c r="G57" i="1"/>
  <c r="G55" i="1"/>
  <c r="G54" i="1"/>
  <c r="G52" i="1"/>
  <c r="G51" i="1"/>
  <c r="G49" i="1"/>
  <c r="G48" i="1"/>
  <c r="G46" i="1"/>
  <c r="G45" i="1"/>
  <c r="G40" i="1"/>
  <c r="G36" i="1"/>
  <c r="G33" i="1"/>
  <c r="G32" i="1"/>
  <c r="G30" i="1"/>
  <c r="G29" i="1"/>
  <c r="G23" i="1"/>
  <c r="G21" i="1"/>
  <c r="G20" i="1"/>
  <c r="G18" i="1"/>
  <c r="G17" i="1"/>
  <c r="AT111" i="1"/>
  <c r="AT110" i="1"/>
  <c r="AT105" i="1"/>
  <c r="AT104" i="1"/>
  <c r="AT102" i="1"/>
  <c r="AT101" i="1"/>
  <c r="AT99" i="1"/>
  <c r="AT98" i="1"/>
  <c r="AT92" i="1"/>
  <c r="AT91" i="1"/>
  <c r="AT86" i="1"/>
  <c r="AT85" i="1"/>
  <c r="AT83" i="1"/>
  <c r="AT82" i="1"/>
  <c r="AT80" i="1"/>
  <c r="AT79" i="1"/>
  <c r="AT76" i="1"/>
  <c r="AT75" i="1"/>
  <c r="AT74" i="1"/>
  <c r="AT70" i="1"/>
  <c r="AT68" i="1"/>
  <c r="AT67" i="1"/>
  <c r="AT66" i="1"/>
  <c r="AT63" i="1"/>
  <c r="AT62" i="1"/>
  <c r="AT61" i="1"/>
  <c r="AT57" i="1"/>
  <c r="AT55" i="1"/>
  <c r="AT54" i="1"/>
  <c r="AT52" i="1"/>
  <c r="AT51" i="1"/>
  <c r="AT49" i="1"/>
  <c r="AT48" i="1"/>
  <c r="AT46" i="1"/>
  <c r="AT45" i="1"/>
  <c r="AT40" i="1"/>
  <c r="AT36" i="1"/>
  <c r="AT33" i="1"/>
  <c r="AT32" i="1"/>
  <c r="AT30" i="1"/>
  <c r="AT29" i="1"/>
  <c r="AT23" i="1"/>
  <c r="AT21" i="1"/>
  <c r="AT20" i="1"/>
  <c r="AT18" i="1"/>
  <c r="AT17" i="1"/>
  <c r="AV109" i="1"/>
  <c r="AV108" i="1"/>
  <c r="AV114" i="1" s="1"/>
  <c r="AV107" i="1"/>
  <c r="AV103" i="1"/>
  <c r="AV100" i="1"/>
  <c r="AV97" i="1"/>
  <c r="AV90" i="1"/>
  <c r="AV89" i="1"/>
  <c r="AV88" i="1"/>
  <c r="AV94" i="1" s="1"/>
  <c r="AV84" i="1"/>
  <c r="AV81" i="1"/>
  <c r="AV78" i="1"/>
  <c r="AV73" i="1"/>
  <c r="AV65" i="1"/>
  <c r="AV71" i="1" s="1"/>
  <c r="AV60" i="1"/>
  <c r="AV64" i="1" s="1"/>
  <c r="AV53" i="1"/>
  <c r="AV56" i="1" s="1"/>
  <c r="AV58" i="1" s="1"/>
  <c r="AV47" i="1"/>
  <c r="AV44" i="1"/>
  <c r="AV42" i="1"/>
  <c r="AV41" i="1"/>
  <c r="AV37" i="1"/>
  <c r="AV31" i="1"/>
  <c r="AV28" i="1"/>
  <c r="AV38" i="1"/>
  <c r="AV19" i="1"/>
  <c r="AV27" i="1" s="1"/>
  <c r="AV16" i="1"/>
  <c r="AV26" i="1" s="1"/>
  <c r="AU113" i="1"/>
  <c r="AU109" i="1"/>
  <c r="AU108" i="1"/>
  <c r="AU114" i="1" s="1"/>
  <c r="AU103" i="1"/>
  <c r="AU100" i="1"/>
  <c r="AU97" i="1"/>
  <c r="AU90" i="1"/>
  <c r="AU89" i="1"/>
  <c r="AU88" i="1"/>
  <c r="AU84" i="1"/>
  <c r="AU81" i="1"/>
  <c r="AU78" i="1"/>
  <c r="AU73" i="1"/>
  <c r="AU65" i="1"/>
  <c r="AU60" i="1"/>
  <c r="AU64" i="1" s="1"/>
  <c r="AU53" i="1"/>
  <c r="AU56" i="1" s="1"/>
  <c r="AU58" i="1" s="1"/>
  <c r="AU47" i="1"/>
  <c r="AU44" i="1"/>
  <c r="AU41" i="1"/>
  <c r="AU37" i="1"/>
  <c r="AU31" i="1"/>
  <c r="AU28" i="1"/>
  <c r="AU38" i="1"/>
  <c r="AU19" i="1"/>
  <c r="AU16" i="1"/>
  <c r="AJ111" i="1"/>
  <c r="AJ110" i="1"/>
  <c r="AJ105" i="1"/>
  <c r="AJ104" i="1"/>
  <c r="AJ102" i="1"/>
  <c r="AJ101" i="1"/>
  <c r="AJ99" i="1"/>
  <c r="AJ98" i="1"/>
  <c r="AJ92" i="1"/>
  <c r="AJ91" i="1"/>
  <c r="AJ86" i="1"/>
  <c r="AJ85" i="1"/>
  <c r="AJ83" i="1"/>
  <c r="AJ82" i="1"/>
  <c r="AJ80" i="1"/>
  <c r="AJ79" i="1"/>
  <c r="AJ76" i="1"/>
  <c r="AJ75" i="1"/>
  <c r="AJ74" i="1"/>
  <c r="AJ70" i="1"/>
  <c r="AJ68" i="1"/>
  <c r="AJ67" i="1"/>
  <c r="AJ66" i="1"/>
  <c r="AJ63" i="1"/>
  <c r="AJ62" i="1"/>
  <c r="AJ61" i="1"/>
  <c r="AJ57" i="1"/>
  <c r="AJ55" i="1"/>
  <c r="AJ54" i="1"/>
  <c r="AJ52" i="1"/>
  <c r="AJ51" i="1"/>
  <c r="AJ49" i="1"/>
  <c r="AJ48" i="1"/>
  <c r="AJ46" i="1"/>
  <c r="AJ45" i="1"/>
  <c r="AJ40" i="1"/>
  <c r="AJ36" i="1"/>
  <c r="AJ33" i="1"/>
  <c r="AJ32" i="1"/>
  <c r="AJ30" i="1"/>
  <c r="AJ29" i="1"/>
  <c r="AJ23" i="1"/>
  <c r="AJ21" i="1"/>
  <c r="AJ20" i="1"/>
  <c r="AJ18" i="1"/>
  <c r="AJ17" i="1"/>
  <c r="AL109" i="1"/>
  <c r="AL108" i="1"/>
  <c r="AL114" i="1" s="1"/>
  <c r="AL107" i="1"/>
  <c r="AL113" i="1" s="1"/>
  <c r="AL103" i="1"/>
  <c r="AL100" i="1"/>
  <c r="AL97" i="1"/>
  <c r="AL90" i="1"/>
  <c r="AL89" i="1"/>
  <c r="AL88" i="1"/>
  <c r="AL94" i="1" s="1"/>
  <c r="AL84" i="1"/>
  <c r="AL81" i="1"/>
  <c r="AL78" i="1"/>
  <c r="AL73" i="1"/>
  <c r="AL65" i="1"/>
  <c r="AL71" i="1" s="1"/>
  <c r="AL60" i="1"/>
  <c r="AL64" i="1" s="1"/>
  <c r="AL53" i="1"/>
  <c r="AL56" i="1" s="1"/>
  <c r="AL58" i="1" s="1"/>
  <c r="AL47" i="1"/>
  <c r="AL44" i="1"/>
  <c r="AL41" i="1"/>
  <c r="AL38" i="1"/>
  <c r="AL37" i="1"/>
  <c r="AL31" i="1"/>
  <c r="AL28" i="1"/>
  <c r="AL19" i="1"/>
  <c r="AL27" i="1" s="1"/>
  <c r="AL16" i="1"/>
  <c r="AL26" i="1" s="1"/>
  <c r="AK109" i="1"/>
  <c r="AK108" i="1"/>
  <c r="AK107" i="1"/>
  <c r="AK113" i="1" s="1"/>
  <c r="AK103" i="1"/>
  <c r="AK100" i="1"/>
  <c r="AK97" i="1"/>
  <c r="AK90" i="1"/>
  <c r="AK89" i="1"/>
  <c r="AK88" i="1"/>
  <c r="AK94" i="1" s="1"/>
  <c r="AK84" i="1"/>
  <c r="AK81" i="1"/>
  <c r="AK78" i="1"/>
  <c r="AK73" i="1"/>
  <c r="AK65" i="1"/>
  <c r="AK71" i="1" s="1"/>
  <c r="AK60" i="1"/>
  <c r="AK64" i="1" s="1"/>
  <c r="AK53" i="1"/>
  <c r="AK56" i="1" s="1"/>
  <c r="AK58" i="1" s="1"/>
  <c r="AK47" i="1"/>
  <c r="AK44" i="1"/>
  <c r="AK42" i="1"/>
  <c r="AK41" i="1"/>
  <c r="AK38" i="1"/>
  <c r="AK37" i="1"/>
  <c r="AK31" i="1"/>
  <c r="AK28" i="1"/>
  <c r="AK19" i="1"/>
  <c r="AK27" i="1" s="1"/>
  <c r="AK16" i="1"/>
  <c r="AK26" i="1" s="1"/>
  <c r="Z111" i="1"/>
  <c r="Z110" i="1"/>
  <c r="Z105" i="1"/>
  <c r="Z104" i="1"/>
  <c r="Z102" i="1"/>
  <c r="Z101" i="1"/>
  <c r="Z99" i="1"/>
  <c r="Z98" i="1"/>
  <c r="Z92" i="1"/>
  <c r="Z91" i="1"/>
  <c r="Z86" i="1"/>
  <c r="Z85" i="1"/>
  <c r="Z83" i="1"/>
  <c r="Z82" i="1"/>
  <c r="Z80" i="1"/>
  <c r="Z79" i="1"/>
  <c r="Z76" i="1"/>
  <c r="Z75" i="1"/>
  <c r="Z74" i="1"/>
  <c r="Z70" i="1"/>
  <c r="Z68" i="1"/>
  <c r="Z67" i="1"/>
  <c r="Z66" i="1"/>
  <c r="Z63" i="1"/>
  <c r="Z62" i="1"/>
  <c r="Z61" i="1"/>
  <c r="Z57" i="1"/>
  <c r="Z55" i="1"/>
  <c r="Z54" i="1"/>
  <c r="Z52" i="1"/>
  <c r="Z51" i="1"/>
  <c r="Z49" i="1"/>
  <c r="Z48" i="1"/>
  <c r="Z46" i="1"/>
  <c r="Z45" i="1"/>
  <c r="Z40" i="1"/>
  <c r="Z36" i="1"/>
  <c r="Z33" i="1"/>
  <c r="Z32" i="1"/>
  <c r="Z30" i="1"/>
  <c r="Z29" i="1"/>
  <c r="Z24" i="1"/>
  <c r="Z23" i="1"/>
  <c r="Z21" i="1"/>
  <c r="Z20" i="1"/>
  <c r="Z18" i="1"/>
  <c r="Z17" i="1"/>
  <c r="AB109" i="1"/>
  <c r="AB108" i="1"/>
  <c r="AB114" i="1" s="1"/>
  <c r="AB107" i="1"/>
  <c r="AB113" i="1" s="1"/>
  <c r="AB103" i="1"/>
  <c r="AB100" i="1"/>
  <c r="AB97" i="1"/>
  <c r="AB90" i="1"/>
  <c r="AB89" i="1"/>
  <c r="AB95" i="1" s="1"/>
  <c r="AB88" i="1"/>
  <c r="AB94" i="1" s="1"/>
  <c r="AB84" i="1"/>
  <c r="AB81" i="1"/>
  <c r="AB78" i="1"/>
  <c r="AB73" i="1"/>
  <c r="AB65" i="1"/>
  <c r="AB71" i="1" s="1"/>
  <c r="AB60" i="1"/>
  <c r="AB64" i="1" s="1"/>
  <c r="AB53" i="1"/>
  <c r="AB56" i="1" s="1"/>
  <c r="AB58" i="1" s="1"/>
  <c r="AB47" i="1"/>
  <c r="AB44" i="1"/>
  <c r="AB42" i="1"/>
  <c r="AB41" i="1"/>
  <c r="AB38" i="1"/>
  <c r="AB37" i="1"/>
  <c r="AB31" i="1"/>
  <c r="AB28" i="1"/>
  <c r="AB22" i="1"/>
  <c r="AB19" i="1"/>
  <c r="AB27" i="1" s="1"/>
  <c r="AB16" i="1"/>
  <c r="AA109" i="1"/>
  <c r="AA108" i="1"/>
  <c r="AA114" i="1" s="1"/>
  <c r="AA107" i="1"/>
  <c r="AA113" i="1" s="1"/>
  <c r="AA103" i="1"/>
  <c r="AA100" i="1"/>
  <c r="AA97" i="1"/>
  <c r="AA90" i="1"/>
  <c r="AA89" i="1"/>
  <c r="AA95" i="1" s="1"/>
  <c r="AA88" i="1"/>
  <c r="AA84" i="1"/>
  <c r="AA81" i="1"/>
  <c r="AA78" i="1"/>
  <c r="AA73" i="1"/>
  <c r="AA65" i="1"/>
  <c r="AA71" i="1" s="1"/>
  <c r="AA60" i="1"/>
  <c r="AA64" i="1" s="1"/>
  <c r="AA53" i="1"/>
  <c r="AA56" i="1" s="1"/>
  <c r="AA58" i="1" s="1"/>
  <c r="AA47" i="1"/>
  <c r="AA44" i="1"/>
  <c r="AA42" i="1"/>
  <c r="AA41" i="1"/>
  <c r="AA38" i="1"/>
  <c r="AA37" i="1"/>
  <c r="AA31" i="1"/>
  <c r="AA28" i="1"/>
  <c r="AA22" i="1"/>
  <c r="AA19" i="1"/>
  <c r="AA27" i="1" s="1"/>
  <c r="AA16" i="1"/>
  <c r="AA26" i="1" s="1"/>
  <c r="P111" i="1"/>
  <c r="P110" i="1"/>
  <c r="P105" i="1"/>
  <c r="P104" i="1"/>
  <c r="P102" i="1"/>
  <c r="P101" i="1"/>
  <c r="P99" i="1"/>
  <c r="P98" i="1"/>
  <c r="P92" i="1"/>
  <c r="P91" i="1"/>
  <c r="P86" i="1"/>
  <c r="P85" i="1"/>
  <c r="P83" i="1"/>
  <c r="P82" i="1"/>
  <c r="P80" i="1"/>
  <c r="P79" i="1"/>
  <c r="P76" i="1"/>
  <c r="P75" i="1"/>
  <c r="P74" i="1"/>
  <c r="P70" i="1"/>
  <c r="P68" i="1"/>
  <c r="P67" i="1"/>
  <c r="P66" i="1"/>
  <c r="P63" i="1"/>
  <c r="P62" i="1"/>
  <c r="P61" i="1"/>
  <c r="P57" i="1"/>
  <c r="P55" i="1"/>
  <c r="P54" i="1"/>
  <c r="P52" i="1"/>
  <c r="P51" i="1"/>
  <c r="P49" i="1"/>
  <c r="P48" i="1"/>
  <c r="P46" i="1"/>
  <c r="P45" i="1"/>
  <c r="P40" i="1"/>
  <c r="P36" i="1"/>
  <c r="P33" i="1"/>
  <c r="P32" i="1"/>
  <c r="P30" i="1"/>
  <c r="P29" i="1"/>
  <c r="P24" i="1"/>
  <c r="P23" i="1"/>
  <c r="P21" i="1"/>
  <c r="P20" i="1"/>
  <c r="P18" i="1"/>
  <c r="P17" i="1"/>
  <c r="R109" i="1"/>
  <c r="R108" i="1"/>
  <c r="R114" i="1" s="1"/>
  <c r="R107" i="1"/>
  <c r="R103" i="1"/>
  <c r="R100" i="1"/>
  <c r="R97" i="1"/>
  <c r="R90" i="1"/>
  <c r="R89" i="1"/>
  <c r="R88" i="1"/>
  <c r="R84" i="1"/>
  <c r="R81" i="1"/>
  <c r="R78" i="1"/>
  <c r="R73" i="1"/>
  <c r="R65" i="1"/>
  <c r="R71" i="1" s="1"/>
  <c r="R60" i="1"/>
  <c r="R64" i="1" s="1"/>
  <c r="R53" i="1"/>
  <c r="R56" i="1" s="1"/>
  <c r="R47" i="1"/>
  <c r="R44" i="1"/>
  <c r="R42" i="1"/>
  <c r="R41" i="1"/>
  <c r="R38" i="1"/>
  <c r="R37" i="1"/>
  <c r="R31" i="1"/>
  <c r="R28" i="1"/>
  <c r="R22" i="1"/>
  <c r="R19" i="1"/>
  <c r="R27" i="1" s="1"/>
  <c r="R16" i="1"/>
  <c r="Q109" i="1"/>
  <c r="Q108" i="1"/>
  <c r="Q107" i="1"/>
  <c r="Q103" i="1"/>
  <c r="Q100" i="1"/>
  <c r="Q97" i="1"/>
  <c r="Q90" i="1"/>
  <c r="Q89" i="1"/>
  <c r="Q88" i="1"/>
  <c r="Q84" i="1"/>
  <c r="Q81" i="1"/>
  <c r="Q78" i="1"/>
  <c r="Q73" i="1"/>
  <c r="Q65" i="1"/>
  <c r="Q72" i="1" s="1"/>
  <c r="Q60" i="1"/>
  <c r="Q64" i="1" s="1"/>
  <c r="Q53" i="1"/>
  <c r="Q56" i="1" s="1"/>
  <c r="Q47" i="1"/>
  <c r="Q44" i="1"/>
  <c r="Q42" i="1"/>
  <c r="Q41" i="1"/>
  <c r="Q38" i="1"/>
  <c r="Q37" i="1"/>
  <c r="Q31" i="1"/>
  <c r="Q28" i="1"/>
  <c r="Q22" i="1"/>
  <c r="Q19" i="1"/>
  <c r="Q27" i="1" s="1"/>
  <c r="Q16" i="1"/>
  <c r="AT53" i="1" l="1"/>
  <c r="AT56" i="1" s="1"/>
  <c r="AT58" i="1" s="1"/>
  <c r="F70" i="1"/>
  <c r="F75" i="1"/>
  <c r="F79" i="1"/>
  <c r="F82" i="1"/>
  <c r="F91" i="1"/>
  <c r="AJ100" i="1"/>
  <c r="F66" i="1"/>
  <c r="F74" i="1"/>
  <c r="F80" i="1"/>
  <c r="F86" i="1"/>
  <c r="F92" i="1"/>
  <c r="F90" i="1" s="1"/>
  <c r="F99" i="1"/>
  <c r="F105" i="1"/>
  <c r="F111" i="1"/>
  <c r="F21" i="1"/>
  <c r="AB15" i="1"/>
  <c r="Z71" i="1"/>
  <c r="Z41" i="1"/>
  <c r="R106" i="1"/>
  <c r="Z44" i="1"/>
  <c r="Z38" i="1"/>
  <c r="AJ28" i="1"/>
  <c r="P42" i="1"/>
  <c r="AJ37" i="1"/>
  <c r="P60" i="1"/>
  <c r="P64" i="1" s="1"/>
  <c r="AT114" i="1"/>
  <c r="AJ113" i="1"/>
  <c r="F49" i="1"/>
  <c r="F55" i="1"/>
  <c r="F63" i="1"/>
  <c r="AJ53" i="1"/>
  <c r="AJ56" i="1" s="1"/>
  <c r="AJ58" i="1" s="1"/>
  <c r="AV43" i="1"/>
  <c r="F29" i="1"/>
  <c r="F45" i="1"/>
  <c r="F51" i="1"/>
  <c r="F54" i="1"/>
  <c r="G60" i="1"/>
  <c r="G64" i="1" s="1"/>
  <c r="Z84" i="1"/>
  <c r="Z97" i="1"/>
  <c r="Z109" i="1"/>
  <c r="AJ94" i="1"/>
  <c r="AL87" i="1"/>
  <c r="F17" i="1"/>
  <c r="F23" i="1"/>
  <c r="P41" i="1"/>
  <c r="AL95" i="1"/>
  <c r="AL93" i="1" s="1"/>
  <c r="AU43" i="1"/>
  <c r="AT100" i="1"/>
  <c r="Z114" i="1"/>
  <c r="Z60" i="1"/>
  <c r="Z64" i="1" s="1"/>
  <c r="AJ44" i="1"/>
  <c r="P16" i="1"/>
  <c r="AL35" i="1"/>
  <c r="AT44" i="1"/>
  <c r="AT60" i="1"/>
  <c r="AT64" i="1" s="1"/>
  <c r="G16" i="1"/>
  <c r="G26" i="1" s="1"/>
  <c r="AJ60" i="1"/>
  <c r="AJ64" i="1" s="1"/>
  <c r="G100" i="1"/>
  <c r="Z22" i="1"/>
  <c r="AT81" i="1"/>
  <c r="G81" i="1"/>
  <c r="H114" i="1"/>
  <c r="Z113" i="1"/>
  <c r="Z107" i="1"/>
  <c r="AJ71" i="1"/>
  <c r="F46" i="1"/>
  <c r="H71" i="1"/>
  <c r="AL43" i="1"/>
  <c r="F52" i="1"/>
  <c r="G53" i="1"/>
  <c r="Q43" i="1"/>
  <c r="AB87" i="1"/>
  <c r="AJ16" i="1"/>
  <c r="F61" i="1"/>
  <c r="Q15" i="1"/>
  <c r="AK43" i="1"/>
  <c r="AU15" i="1"/>
  <c r="F67" i="1"/>
  <c r="H100" i="1"/>
  <c r="AT16" i="1"/>
  <c r="AJ27" i="1"/>
  <c r="AT38" i="1"/>
  <c r="G38" i="1"/>
  <c r="F33" i="1"/>
  <c r="G44" i="1"/>
  <c r="G28" i="1"/>
  <c r="G37" i="1"/>
  <c r="AT28" i="1"/>
  <c r="G108" i="1"/>
  <c r="G89" i="1"/>
  <c r="P89" i="1"/>
  <c r="Q95" i="1"/>
  <c r="G88" i="1"/>
  <c r="Q87" i="1"/>
  <c r="H37" i="1"/>
  <c r="R58" i="1"/>
  <c r="H58" i="1" s="1"/>
  <c r="H56" i="1"/>
  <c r="P88" i="1"/>
  <c r="Z16" i="1"/>
  <c r="AK95" i="1"/>
  <c r="AK93" i="1" s="1"/>
  <c r="AJ89" i="1"/>
  <c r="G24" i="1"/>
  <c r="AT24" i="1"/>
  <c r="AT22" i="1" s="1"/>
  <c r="AU94" i="1"/>
  <c r="AT94" i="1" s="1"/>
  <c r="AT88" i="1"/>
  <c r="AU87" i="1"/>
  <c r="Q35" i="1"/>
  <c r="Q58" i="1"/>
  <c r="G58" i="1" s="1"/>
  <c r="G56" i="1"/>
  <c r="Q94" i="1"/>
  <c r="H41" i="1"/>
  <c r="H89" i="1"/>
  <c r="R113" i="1"/>
  <c r="R112" i="1" s="1"/>
  <c r="P38" i="1"/>
  <c r="P81" i="1"/>
  <c r="P108" i="1"/>
  <c r="Z37" i="1"/>
  <c r="AA35" i="1"/>
  <c r="Z42" i="1"/>
  <c r="AA94" i="1"/>
  <c r="Z94" i="1" s="1"/>
  <c r="Z88" i="1"/>
  <c r="AB35" i="1"/>
  <c r="Z28" i="1"/>
  <c r="Z100" i="1"/>
  <c r="AK114" i="1"/>
  <c r="AJ114" i="1" s="1"/>
  <c r="AJ108" i="1"/>
  <c r="AU42" i="1"/>
  <c r="AU39" i="1" s="1"/>
  <c r="AV95" i="1"/>
  <c r="AV93" i="1" s="1"/>
  <c r="Z95" i="1"/>
  <c r="AJ41" i="1"/>
  <c r="Q39" i="1"/>
  <c r="G41" i="1"/>
  <c r="H108" i="1"/>
  <c r="P37" i="1"/>
  <c r="Z89" i="1"/>
  <c r="AU71" i="1"/>
  <c r="AT71" i="1" s="1"/>
  <c r="AU72" i="1"/>
  <c r="F20" i="1"/>
  <c r="F32" i="1"/>
  <c r="Z53" i="1"/>
  <c r="Z56" i="1" s="1"/>
  <c r="Z58" i="1" s="1"/>
  <c r="H24" i="1"/>
  <c r="AJ107" i="1"/>
  <c r="AT108" i="1"/>
  <c r="F18" i="1"/>
  <c r="F30" i="1"/>
  <c r="Z108" i="1"/>
  <c r="AL42" i="1"/>
  <c r="AJ38" i="1"/>
  <c r="AJ88" i="1"/>
  <c r="AU95" i="1"/>
  <c r="AT37" i="1"/>
  <c r="AV72" i="1"/>
  <c r="AV69" i="1" s="1"/>
  <c r="AT89" i="1"/>
  <c r="F36" i="1"/>
  <c r="F48" i="1"/>
  <c r="Q113" i="1"/>
  <c r="G107" i="1"/>
  <c r="H38" i="1"/>
  <c r="R94" i="1"/>
  <c r="H94" i="1" s="1"/>
  <c r="H88" i="1"/>
  <c r="P107" i="1"/>
  <c r="Z81" i="1"/>
  <c r="AK87" i="1"/>
  <c r="AJ24" i="1"/>
  <c r="AJ22" i="1" s="1"/>
  <c r="AJ81" i="1"/>
  <c r="AV87" i="1"/>
  <c r="F83" i="1"/>
  <c r="F81" i="1" s="1"/>
  <c r="F102" i="1"/>
  <c r="F110" i="1"/>
  <c r="H16" i="1"/>
  <c r="H26" i="1" s="1"/>
  <c r="H28" i="1"/>
  <c r="H44" i="1"/>
  <c r="H53" i="1"/>
  <c r="F40" i="1"/>
  <c r="F101" i="1"/>
  <c r="F68" i="1"/>
  <c r="F76" i="1"/>
  <c r="F57" i="1"/>
  <c r="F62" i="1"/>
  <c r="F85" i="1"/>
  <c r="AV113" i="1"/>
  <c r="AT113" i="1" s="1"/>
  <c r="H107" i="1"/>
  <c r="AT107" i="1"/>
  <c r="F104" i="1"/>
  <c r="F98" i="1"/>
  <c r="H60" i="1"/>
  <c r="H64" i="1" s="1"/>
  <c r="H81" i="1"/>
  <c r="H19" i="1"/>
  <c r="H31" i="1"/>
  <c r="H47" i="1"/>
  <c r="H65" i="1"/>
  <c r="H73" i="1"/>
  <c r="H78" i="1"/>
  <c r="H90" i="1"/>
  <c r="H103" i="1"/>
  <c r="H84" i="1"/>
  <c r="H97" i="1"/>
  <c r="H109" i="1"/>
  <c r="G19" i="1"/>
  <c r="G31" i="1"/>
  <c r="G47" i="1"/>
  <c r="G65" i="1"/>
  <c r="G73" i="1"/>
  <c r="G78" i="1"/>
  <c r="G90" i="1"/>
  <c r="G103" i="1"/>
  <c r="G84" i="1"/>
  <c r="G97" i="1"/>
  <c r="G109" i="1"/>
  <c r="AT41" i="1"/>
  <c r="AT19" i="1"/>
  <c r="AT31" i="1"/>
  <c r="AT47" i="1"/>
  <c r="AT65" i="1"/>
  <c r="AT73" i="1"/>
  <c r="AT78" i="1"/>
  <c r="AT90" i="1"/>
  <c r="AT103" i="1"/>
  <c r="AT84" i="1"/>
  <c r="AT97" i="1"/>
  <c r="AT109" i="1"/>
  <c r="AV25" i="1"/>
  <c r="AV35" i="1"/>
  <c r="AL15" i="1"/>
  <c r="AV15" i="1"/>
  <c r="AV39" i="1"/>
  <c r="AB43" i="1"/>
  <c r="AK15" i="1"/>
  <c r="AU27" i="1"/>
  <c r="AT27" i="1" s="1"/>
  <c r="AV22" i="1"/>
  <c r="AV106" i="1"/>
  <c r="AU35" i="1"/>
  <c r="AU112" i="1"/>
  <c r="AU26" i="1"/>
  <c r="AT26" i="1" s="1"/>
  <c r="R15" i="1"/>
  <c r="AL72" i="1"/>
  <c r="AL69" i="1" s="1"/>
  <c r="AU22" i="1"/>
  <c r="AU106" i="1"/>
  <c r="R43" i="1"/>
  <c r="AJ26" i="1"/>
  <c r="AJ19" i="1"/>
  <c r="AJ31" i="1"/>
  <c r="AJ47" i="1"/>
  <c r="AJ65" i="1"/>
  <c r="AJ73" i="1"/>
  <c r="AJ78" i="1"/>
  <c r="AJ90" i="1"/>
  <c r="AJ103" i="1"/>
  <c r="AJ84" i="1"/>
  <c r="AJ97" i="1"/>
  <c r="AJ109" i="1"/>
  <c r="AL112" i="1"/>
  <c r="AA43" i="1"/>
  <c r="AK72" i="1"/>
  <c r="AL25" i="1"/>
  <c r="AB26" i="1"/>
  <c r="AL106" i="1"/>
  <c r="AL22" i="1"/>
  <c r="AK25" i="1"/>
  <c r="AK39" i="1"/>
  <c r="AK106" i="1"/>
  <c r="AA15" i="1"/>
  <c r="AB72" i="1"/>
  <c r="Z27" i="1"/>
  <c r="AK22" i="1"/>
  <c r="AK35" i="1"/>
  <c r="Z19" i="1"/>
  <c r="Z31" i="1"/>
  <c r="Z47" i="1"/>
  <c r="Z65" i="1"/>
  <c r="Z73" i="1"/>
  <c r="Z78" i="1"/>
  <c r="Z90" i="1"/>
  <c r="Z103" i="1"/>
  <c r="AB93" i="1"/>
  <c r="AB112" i="1"/>
  <c r="AB39" i="1"/>
  <c r="AB106" i="1"/>
  <c r="AA72" i="1"/>
  <c r="AA87" i="1"/>
  <c r="AA112" i="1"/>
  <c r="Q71" i="1"/>
  <c r="AA25" i="1"/>
  <c r="AA39" i="1"/>
  <c r="P27" i="1"/>
  <c r="AA106" i="1"/>
  <c r="P28" i="1"/>
  <c r="P84" i="1"/>
  <c r="P97" i="1"/>
  <c r="P44" i="1"/>
  <c r="P109" i="1"/>
  <c r="P19" i="1"/>
  <c r="P22" i="1"/>
  <c r="P53" i="1"/>
  <c r="P56" i="1" s="1"/>
  <c r="P58" i="1" s="1"/>
  <c r="P100" i="1"/>
  <c r="P31" i="1"/>
  <c r="P47" i="1"/>
  <c r="P65" i="1"/>
  <c r="P73" i="1"/>
  <c r="P78" i="1"/>
  <c r="P90" i="1"/>
  <c r="P103" i="1"/>
  <c r="Q26" i="1"/>
  <c r="R35" i="1"/>
  <c r="R26" i="1"/>
  <c r="R72" i="1"/>
  <c r="R87" i="1"/>
  <c r="R95" i="1"/>
  <c r="R39" i="1"/>
  <c r="Q106" i="1"/>
  <c r="Q114" i="1"/>
  <c r="F78" i="1" l="1"/>
  <c r="F73" i="1"/>
  <c r="F65" i="1"/>
  <c r="F103" i="1"/>
  <c r="Q93" i="1"/>
  <c r="Z39" i="1"/>
  <c r="P15" i="1"/>
  <c r="AT43" i="1"/>
  <c r="H43" i="1"/>
  <c r="Z43" i="1"/>
  <c r="AB25" i="1"/>
  <c r="AK112" i="1"/>
  <c r="AB34" i="1"/>
  <c r="Z35" i="1"/>
  <c r="Z106" i="1"/>
  <c r="P39" i="1"/>
  <c r="F19" i="1"/>
  <c r="H106" i="1"/>
  <c r="AU69" i="1"/>
  <c r="Z112" i="1"/>
  <c r="F53" i="1"/>
  <c r="F56" i="1" s="1"/>
  <c r="F58" i="1" s="1"/>
  <c r="P35" i="1"/>
  <c r="AT112" i="1"/>
  <c r="Q34" i="1"/>
  <c r="F60" i="1"/>
  <c r="F64" i="1" s="1"/>
  <c r="P87" i="1"/>
  <c r="G72" i="1"/>
  <c r="Z15" i="1"/>
  <c r="H22" i="1"/>
  <c r="F44" i="1"/>
  <c r="H27" i="1"/>
  <c r="AJ15" i="1"/>
  <c r="AV112" i="1"/>
  <c r="AT42" i="1"/>
  <c r="AT39" i="1" s="1"/>
  <c r="AJ35" i="1"/>
  <c r="G106" i="1"/>
  <c r="AA93" i="1"/>
  <c r="AJ43" i="1"/>
  <c r="P113" i="1"/>
  <c r="AA34" i="1"/>
  <c r="AL39" i="1"/>
  <c r="AL34" i="1" s="1"/>
  <c r="Z93" i="1"/>
  <c r="F26" i="1"/>
  <c r="H113" i="1"/>
  <c r="H72" i="1"/>
  <c r="H69" i="1" s="1"/>
  <c r="AT15" i="1"/>
  <c r="G43" i="1"/>
  <c r="AU93" i="1"/>
  <c r="F47" i="1"/>
  <c r="G27" i="1"/>
  <c r="G25" i="1" s="1"/>
  <c r="F31" i="1"/>
  <c r="F28" i="1"/>
  <c r="G35" i="1"/>
  <c r="AT35" i="1"/>
  <c r="AJ42" i="1"/>
  <c r="F16" i="1"/>
  <c r="H42" i="1"/>
  <c r="AT25" i="1"/>
  <c r="F100" i="1"/>
  <c r="P106" i="1"/>
  <c r="F38" i="1"/>
  <c r="F41" i="1"/>
  <c r="Z87" i="1"/>
  <c r="AT87" i="1"/>
  <c r="G87" i="1"/>
  <c r="F88" i="1"/>
  <c r="F89" i="1"/>
  <c r="F109" i="1"/>
  <c r="H87" i="1"/>
  <c r="AJ106" i="1"/>
  <c r="G94" i="1"/>
  <c r="F94" i="1" s="1"/>
  <c r="P94" i="1"/>
  <c r="AJ95" i="1"/>
  <c r="G42" i="1"/>
  <c r="G39" i="1" s="1"/>
  <c r="H95" i="1"/>
  <c r="P71" i="1"/>
  <c r="G71" i="1"/>
  <c r="G113" i="1"/>
  <c r="AJ87" i="1"/>
  <c r="AJ112" i="1"/>
  <c r="G95" i="1"/>
  <c r="P95" i="1"/>
  <c r="G114" i="1"/>
  <c r="P114" i="1"/>
  <c r="H35" i="1"/>
  <c r="F84" i="1"/>
  <c r="AT95" i="1"/>
  <c r="AT72" i="1"/>
  <c r="G22" i="1"/>
  <c r="F24" i="1"/>
  <c r="F37" i="1"/>
  <c r="F108" i="1"/>
  <c r="AT106" i="1"/>
  <c r="F107" i="1"/>
  <c r="F97" i="1"/>
  <c r="H15" i="1"/>
  <c r="G15" i="1"/>
  <c r="AV34" i="1"/>
  <c r="AJ25" i="1"/>
  <c r="Z26" i="1"/>
  <c r="AJ72" i="1"/>
  <c r="AU25" i="1"/>
  <c r="AK69" i="1"/>
  <c r="AU34" i="1"/>
  <c r="R34" i="1"/>
  <c r="AB69" i="1"/>
  <c r="Z72" i="1"/>
  <c r="AK34" i="1"/>
  <c r="P43" i="1"/>
  <c r="P72" i="1"/>
  <c r="P26" i="1"/>
  <c r="Q69" i="1"/>
  <c r="AA69" i="1"/>
  <c r="R93" i="1"/>
  <c r="R25" i="1"/>
  <c r="Q25" i="1"/>
  <c r="R69" i="1"/>
  <c r="Q112" i="1"/>
  <c r="F106" i="1" l="1"/>
  <c r="Z34" i="1"/>
  <c r="H112" i="1"/>
  <c r="P34" i="1"/>
  <c r="F43" i="1"/>
  <c r="F72" i="1"/>
  <c r="F15" i="1"/>
  <c r="H25" i="1"/>
  <c r="F27" i="1"/>
  <c r="F25" i="1" s="1"/>
  <c r="G34" i="1"/>
  <c r="AJ39" i="1"/>
  <c r="AJ34" i="1" s="1"/>
  <c r="AT34" i="1"/>
  <c r="H39" i="1"/>
  <c r="H34" i="1" s="1"/>
  <c r="F114" i="1"/>
  <c r="G93" i="1"/>
  <c r="F95" i="1"/>
  <c r="AT69" i="1"/>
  <c r="F87" i="1"/>
  <c r="F71" i="1"/>
  <c r="G69" i="1"/>
  <c r="AJ93" i="1"/>
  <c r="F113" i="1"/>
  <c r="G112" i="1"/>
  <c r="H93" i="1"/>
  <c r="F42" i="1"/>
  <c r="F22" i="1"/>
  <c r="AT93" i="1"/>
  <c r="P112" i="1"/>
  <c r="P93" i="1"/>
  <c r="F35" i="1"/>
  <c r="Z25" i="1"/>
  <c r="AJ69" i="1"/>
  <c r="P69" i="1"/>
  <c r="Z69" i="1"/>
  <c r="P25" i="1"/>
  <c r="F112" i="1" l="1"/>
  <c r="F39" i="1"/>
  <c r="F34" i="1" s="1"/>
  <c r="F69" i="1"/>
  <c r="F93" i="1"/>
  <c r="L30" i="1" l="1"/>
  <c r="M111" i="1"/>
  <c r="M110" i="1"/>
  <c r="M105" i="1"/>
  <c r="M104" i="1"/>
  <c r="M102" i="1"/>
  <c r="M101" i="1"/>
  <c r="M99" i="1"/>
  <c r="M98" i="1"/>
  <c r="M92" i="1"/>
  <c r="M91" i="1"/>
  <c r="M86" i="1"/>
  <c r="M85" i="1"/>
  <c r="M83" i="1"/>
  <c r="M82" i="1"/>
  <c r="M80" i="1"/>
  <c r="M79" i="1"/>
  <c r="M76" i="1"/>
  <c r="M75" i="1"/>
  <c r="M74" i="1"/>
  <c r="M70" i="1"/>
  <c r="M68" i="1"/>
  <c r="M67" i="1"/>
  <c r="M66" i="1"/>
  <c r="M63" i="1"/>
  <c r="M62" i="1"/>
  <c r="M61" i="1"/>
  <c r="M57" i="1"/>
  <c r="M55" i="1"/>
  <c r="M54" i="1"/>
  <c r="M52" i="1"/>
  <c r="M51" i="1"/>
  <c r="M49" i="1"/>
  <c r="M48" i="1"/>
  <c r="M46" i="1"/>
  <c r="M45" i="1"/>
  <c r="M40" i="1"/>
  <c r="M36" i="1"/>
  <c r="M33" i="1"/>
  <c r="M32" i="1"/>
  <c r="M30" i="1"/>
  <c r="M29" i="1"/>
  <c r="M24" i="1"/>
  <c r="M23" i="1"/>
  <c r="M21" i="1"/>
  <c r="M20" i="1"/>
  <c r="M18" i="1"/>
  <c r="M17" i="1"/>
  <c r="L111" i="1"/>
  <c r="L110" i="1"/>
  <c r="L105" i="1"/>
  <c r="L104" i="1"/>
  <c r="L102" i="1"/>
  <c r="L101" i="1"/>
  <c r="L99" i="1"/>
  <c r="L98" i="1"/>
  <c r="L92" i="1"/>
  <c r="L91" i="1"/>
  <c r="L86" i="1"/>
  <c r="L85" i="1"/>
  <c r="L83" i="1"/>
  <c r="L82" i="1"/>
  <c r="L80" i="1"/>
  <c r="L79" i="1"/>
  <c r="L76" i="1"/>
  <c r="L75" i="1"/>
  <c r="L74" i="1"/>
  <c r="L70" i="1"/>
  <c r="L68" i="1"/>
  <c r="L67" i="1"/>
  <c r="L66" i="1"/>
  <c r="L63" i="1"/>
  <c r="L62" i="1"/>
  <c r="L61" i="1"/>
  <c r="L57" i="1"/>
  <c r="L55" i="1"/>
  <c r="L54" i="1"/>
  <c r="L52" i="1"/>
  <c r="L51" i="1"/>
  <c r="L49" i="1"/>
  <c r="L48" i="1"/>
  <c r="L46" i="1"/>
  <c r="L45" i="1"/>
  <c r="L40" i="1"/>
  <c r="L36" i="1"/>
  <c r="L33" i="1"/>
  <c r="L32" i="1"/>
  <c r="L29" i="1"/>
  <c r="L24" i="1"/>
  <c r="L23" i="1"/>
  <c r="L21" i="1"/>
  <c r="L20" i="1"/>
  <c r="L18" i="1"/>
  <c r="L17" i="1"/>
  <c r="K111" i="1"/>
  <c r="K110" i="1"/>
  <c r="K105" i="1"/>
  <c r="K104" i="1"/>
  <c r="K102" i="1"/>
  <c r="K101" i="1"/>
  <c r="K99" i="1"/>
  <c r="K98" i="1"/>
  <c r="K92" i="1"/>
  <c r="K91" i="1"/>
  <c r="K86" i="1"/>
  <c r="K85" i="1"/>
  <c r="K83" i="1"/>
  <c r="K82" i="1"/>
  <c r="K80" i="1"/>
  <c r="K79" i="1"/>
  <c r="K76" i="1"/>
  <c r="K75" i="1"/>
  <c r="K74" i="1"/>
  <c r="K70" i="1"/>
  <c r="K68" i="1"/>
  <c r="K67" i="1"/>
  <c r="K66" i="1"/>
  <c r="K63" i="1"/>
  <c r="K62" i="1"/>
  <c r="K61" i="1"/>
  <c r="K57" i="1"/>
  <c r="K55" i="1"/>
  <c r="K54" i="1"/>
  <c r="K52" i="1"/>
  <c r="K51" i="1"/>
  <c r="K49" i="1"/>
  <c r="K48" i="1"/>
  <c r="K46" i="1"/>
  <c r="K45" i="1"/>
  <c r="K40" i="1"/>
  <c r="K36" i="1"/>
  <c r="K33" i="1"/>
  <c r="K32" i="1"/>
  <c r="K30" i="1"/>
  <c r="K29" i="1"/>
  <c r="K24" i="1"/>
  <c r="K23" i="1"/>
  <c r="K21" i="1"/>
  <c r="K20" i="1"/>
  <c r="K18" i="1"/>
  <c r="K17" i="1"/>
  <c r="J111" i="1"/>
  <c r="J110" i="1"/>
  <c r="J105" i="1"/>
  <c r="J104" i="1"/>
  <c r="J102" i="1"/>
  <c r="J101" i="1"/>
  <c r="J99" i="1"/>
  <c r="J98" i="1"/>
  <c r="J92" i="1"/>
  <c r="J91" i="1"/>
  <c r="J86" i="1"/>
  <c r="J85" i="1"/>
  <c r="J83" i="1"/>
  <c r="J82" i="1"/>
  <c r="J80" i="1"/>
  <c r="J79" i="1"/>
  <c r="J76" i="1"/>
  <c r="J75" i="1"/>
  <c r="J74" i="1"/>
  <c r="J70" i="1"/>
  <c r="J68" i="1"/>
  <c r="J67" i="1"/>
  <c r="J66" i="1"/>
  <c r="J63" i="1"/>
  <c r="J62" i="1"/>
  <c r="J61" i="1"/>
  <c r="J57" i="1"/>
  <c r="J55" i="1"/>
  <c r="J54" i="1"/>
  <c r="J52" i="1"/>
  <c r="J51" i="1"/>
  <c r="J49" i="1"/>
  <c r="J48" i="1"/>
  <c r="J46" i="1"/>
  <c r="J45" i="1"/>
  <c r="J40" i="1"/>
  <c r="J36" i="1"/>
  <c r="J33" i="1"/>
  <c r="J32" i="1"/>
  <c r="J30" i="1"/>
  <c r="J29" i="1"/>
  <c r="J24" i="1"/>
  <c r="J23" i="1"/>
  <c r="J21" i="1"/>
  <c r="J20" i="1"/>
  <c r="J18" i="1"/>
  <c r="J17" i="1"/>
  <c r="E111" i="1"/>
  <c r="E110" i="1"/>
  <c r="E105" i="1"/>
  <c r="E104" i="1"/>
  <c r="E102" i="1"/>
  <c r="E101" i="1"/>
  <c r="E99" i="1"/>
  <c r="E98" i="1"/>
  <c r="E92" i="1"/>
  <c r="E91" i="1"/>
  <c r="E86" i="1"/>
  <c r="E85" i="1"/>
  <c r="E83" i="1"/>
  <c r="E82" i="1"/>
  <c r="E80" i="1"/>
  <c r="E79" i="1"/>
  <c r="E76" i="1"/>
  <c r="E75" i="1"/>
  <c r="E74" i="1"/>
  <c r="E70" i="1"/>
  <c r="E68" i="1"/>
  <c r="E67" i="1"/>
  <c r="E66" i="1"/>
  <c r="E63" i="1"/>
  <c r="E62" i="1"/>
  <c r="E61" i="1"/>
  <c r="E57" i="1"/>
  <c r="E55" i="1"/>
  <c r="E54" i="1"/>
  <c r="E52" i="1"/>
  <c r="E51" i="1"/>
  <c r="E49" i="1"/>
  <c r="E48" i="1"/>
  <c r="E46" i="1"/>
  <c r="E45" i="1"/>
  <c r="E40" i="1"/>
  <c r="E36" i="1"/>
  <c r="E33" i="1"/>
  <c r="E32" i="1"/>
  <c r="E30" i="1"/>
  <c r="E29" i="1"/>
  <c r="E24" i="1"/>
  <c r="E23" i="1"/>
  <c r="E21" i="1"/>
  <c r="E20" i="1"/>
  <c r="E18" i="1"/>
  <c r="E17" i="1"/>
  <c r="AW111" i="1"/>
  <c r="AM111" i="1"/>
  <c r="AW110" i="1"/>
  <c r="AR110" i="1" s="1"/>
  <c r="AM110" i="1"/>
  <c r="AH110" i="1" s="1"/>
  <c r="BA109" i="1"/>
  <c r="AZ109" i="1"/>
  <c r="AY109" i="1"/>
  <c r="AX109" i="1"/>
  <c r="AS109" i="1"/>
  <c r="AQ109" i="1"/>
  <c r="AP109" i="1"/>
  <c r="AO109" i="1"/>
  <c r="AN109" i="1"/>
  <c r="AI109" i="1"/>
  <c r="BA108" i="1"/>
  <c r="AZ108" i="1"/>
  <c r="AZ114" i="1" s="1"/>
  <c r="AY108" i="1"/>
  <c r="AX108" i="1"/>
  <c r="AS108" i="1"/>
  <c r="AQ108" i="1"/>
  <c r="AP108" i="1"/>
  <c r="AP114" i="1" s="1"/>
  <c r="AO108" i="1"/>
  <c r="AN108" i="1"/>
  <c r="AI108" i="1"/>
  <c r="BA107" i="1"/>
  <c r="AZ107" i="1"/>
  <c r="AZ113" i="1" s="1"/>
  <c r="AY107" i="1"/>
  <c r="AX107" i="1"/>
  <c r="AS107" i="1"/>
  <c r="AQ107" i="1"/>
  <c r="AP107" i="1"/>
  <c r="AP113" i="1" s="1"/>
  <c r="AO107" i="1"/>
  <c r="AN107" i="1"/>
  <c r="AI107" i="1"/>
  <c r="AW105" i="1"/>
  <c r="AR105" i="1" s="1"/>
  <c r="AM105" i="1"/>
  <c r="AH105" i="1" s="1"/>
  <c r="AW104" i="1"/>
  <c r="AR104" i="1" s="1"/>
  <c r="AM104" i="1"/>
  <c r="AH104" i="1" s="1"/>
  <c r="BA103" i="1"/>
  <c r="AZ103" i="1"/>
  <c r="AY103" i="1"/>
  <c r="AX103" i="1"/>
  <c r="AS103" i="1"/>
  <c r="AQ103" i="1"/>
  <c r="AP103" i="1"/>
  <c r="AO103" i="1"/>
  <c r="AN103" i="1"/>
  <c r="AI103" i="1"/>
  <c r="AW102" i="1"/>
  <c r="AR102" i="1" s="1"/>
  <c r="AM102" i="1"/>
  <c r="AH102" i="1" s="1"/>
  <c r="AW101" i="1"/>
  <c r="AM101" i="1"/>
  <c r="AH101" i="1" s="1"/>
  <c r="BA100" i="1"/>
  <c r="AZ100" i="1"/>
  <c r="AY100" i="1"/>
  <c r="AX100" i="1"/>
  <c r="AS100" i="1"/>
  <c r="AQ100" i="1"/>
  <c r="AP100" i="1"/>
  <c r="AO100" i="1"/>
  <c r="AN100" i="1"/>
  <c r="AI100" i="1"/>
  <c r="AW99" i="1"/>
  <c r="AR99" i="1" s="1"/>
  <c r="AM99" i="1"/>
  <c r="AW98" i="1"/>
  <c r="AR98" i="1" s="1"/>
  <c r="AM98" i="1"/>
  <c r="AH98" i="1" s="1"/>
  <c r="BA97" i="1"/>
  <c r="AZ97" i="1"/>
  <c r="AY97" i="1"/>
  <c r="AX97" i="1"/>
  <c r="AS97" i="1"/>
  <c r="AQ97" i="1"/>
  <c r="AP97" i="1"/>
  <c r="AO97" i="1"/>
  <c r="AN97" i="1"/>
  <c r="AI97" i="1"/>
  <c r="AW92" i="1"/>
  <c r="AR92" i="1" s="1"/>
  <c r="AM92" i="1"/>
  <c r="AH92" i="1" s="1"/>
  <c r="AW91" i="1"/>
  <c r="AR91" i="1" s="1"/>
  <c r="AM91" i="1"/>
  <c r="AH91" i="1" s="1"/>
  <c r="BA90" i="1"/>
  <c r="AZ90" i="1"/>
  <c r="AY90" i="1"/>
  <c r="AX90" i="1"/>
  <c r="AS90" i="1"/>
  <c r="AQ90" i="1"/>
  <c r="AP90" i="1"/>
  <c r="AO90" i="1"/>
  <c r="AN90" i="1"/>
  <c r="AI90" i="1"/>
  <c r="BA89" i="1"/>
  <c r="BA95" i="1" s="1"/>
  <c r="AZ89" i="1"/>
  <c r="AY89" i="1"/>
  <c r="AX89" i="1"/>
  <c r="AX95" i="1" s="1"/>
  <c r="AS89" i="1"/>
  <c r="AQ89" i="1"/>
  <c r="AQ95" i="1" s="1"/>
  <c r="AP89" i="1"/>
  <c r="AO89" i="1"/>
  <c r="AN89" i="1"/>
  <c r="AN95" i="1" s="1"/>
  <c r="AI89" i="1"/>
  <c r="BA88" i="1"/>
  <c r="BA94" i="1" s="1"/>
  <c r="AZ88" i="1"/>
  <c r="AY88" i="1"/>
  <c r="AX88" i="1"/>
  <c r="AX94" i="1" s="1"/>
  <c r="AS88" i="1"/>
  <c r="AQ88" i="1"/>
  <c r="AQ94" i="1" s="1"/>
  <c r="AP88" i="1"/>
  <c r="AO88" i="1"/>
  <c r="AN88" i="1"/>
  <c r="AN94" i="1" s="1"/>
  <c r="AI88" i="1"/>
  <c r="AW86" i="1"/>
  <c r="AR86" i="1" s="1"/>
  <c r="AM86" i="1"/>
  <c r="AH86" i="1" s="1"/>
  <c r="AW85" i="1"/>
  <c r="AR85" i="1" s="1"/>
  <c r="AM85" i="1"/>
  <c r="AH85" i="1" s="1"/>
  <c r="BA84" i="1"/>
  <c r="AZ84" i="1"/>
  <c r="AY84" i="1"/>
  <c r="AX84" i="1"/>
  <c r="AS84" i="1"/>
  <c r="AQ84" i="1"/>
  <c r="AP84" i="1"/>
  <c r="AO84" i="1"/>
  <c r="AN84" i="1"/>
  <c r="AI84" i="1"/>
  <c r="AW83" i="1"/>
  <c r="AR83" i="1" s="1"/>
  <c r="AM83" i="1"/>
  <c r="AH83" i="1" s="1"/>
  <c r="AW82" i="1"/>
  <c r="AR82" i="1" s="1"/>
  <c r="AM82" i="1"/>
  <c r="AH82" i="1" s="1"/>
  <c r="BA81" i="1"/>
  <c r="AZ81" i="1"/>
  <c r="AY81" i="1"/>
  <c r="AX81" i="1"/>
  <c r="AS81" i="1"/>
  <c r="AQ81" i="1"/>
  <c r="AP81" i="1"/>
  <c r="AO81" i="1"/>
  <c r="AN81" i="1"/>
  <c r="AI81" i="1"/>
  <c r="AW80" i="1"/>
  <c r="AR80" i="1" s="1"/>
  <c r="AM80" i="1"/>
  <c r="AH80" i="1" s="1"/>
  <c r="AW79" i="1"/>
  <c r="AR79" i="1" s="1"/>
  <c r="AM79" i="1"/>
  <c r="AH79" i="1" s="1"/>
  <c r="BA78" i="1"/>
  <c r="AZ78" i="1"/>
  <c r="AY78" i="1"/>
  <c r="AX78" i="1"/>
  <c r="AS78" i="1"/>
  <c r="AQ78" i="1"/>
  <c r="AP78" i="1"/>
  <c r="AO78" i="1"/>
  <c r="AN78" i="1"/>
  <c r="AI78" i="1"/>
  <c r="AW76" i="1"/>
  <c r="AR76" i="1" s="1"/>
  <c r="AM76" i="1"/>
  <c r="AW75" i="1"/>
  <c r="AR75" i="1" s="1"/>
  <c r="AM75" i="1"/>
  <c r="AH75" i="1" s="1"/>
  <c r="AW74" i="1"/>
  <c r="AR74" i="1" s="1"/>
  <c r="AM74" i="1"/>
  <c r="BA73" i="1"/>
  <c r="AZ73" i="1"/>
  <c r="AY73" i="1"/>
  <c r="AX73" i="1"/>
  <c r="AS73" i="1"/>
  <c r="AQ73" i="1"/>
  <c r="AP73" i="1"/>
  <c r="AO73" i="1"/>
  <c r="AN73" i="1"/>
  <c r="AI73" i="1"/>
  <c r="AW70" i="1"/>
  <c r="AM70" i="1"/>
  <c r="AW68" i="1"/>
  <c r="AM68" i="1"/>
  <c r="AW67" i="1"/>
  <c r="AM67" i="1"/>
  <c r="AW66" i="1"/>
  <c r="AM66" i="1"/>
  <c r="BA65" i="1"/>
  <c r="BA72" i="1" s="1"/>
  <c r="AZ65" i="1"/>
  <c r="AZ72" i="1" s="1"/>
  <c r="AY65" i="1"/>
  <c r="AY72" i="1" s="1"/>
  <c r="AX65" i="1"/>
  <c r="AX72" i="1" s="1"/>
  <c r="AS65" i="1"/>
  <c r="AS72" i="1" s="1"/>
  <c r="AQ65" i="1"/>
  <c r="AQ71" i="1" s="1"/>
  <c r="AP65" i="1"/>
  <c r="AP72" i="1" s="1"/>
  <c r="AO65" i="1"/>
  <c r="AO72" i="1" s="1"/>
  <c r="AN65" i="1"/>
  <c r="AN72" i="1" s="1"/>
  <c r="AI65" i="1"/>
  <c r="AI72" i="1" s="1"/>
  <c r="AW63" i="1"/>
  <c r="AM63" i="1"/>
  <c r="AW62" i="1"/>
  <c r="AM62" i="1"/>
  <c r="AW61" i="1"/>
  <c r="AM61" i="1"/>
  <c r="BA60" i="1"/>
  <c r="BA64" i="1" s="1"/>
  <c r="AZ60" i="1"/>
  <c r="AZ64" i="1" s="1"/>
  <c r="AY60" i="1"/>
  <c r="AY64" i="1" s="1"/>
  <c r="AX60" i="1"/>
  <c r="AX64" i="1" s="1"/>
  <c r="AS60" i="1"/>
  <c r="AS64" i="1" s="1"/>
  <c r="AQ60" i="1"/>
  <c r="AQ64" i="1" s="1"/>
  <c r="AP60" i="1"/>
  <c r="AP64" i="1" s="1"/>
  <c r="AO60" i="1"/>
  <c r="AO64" i="1" s="1"/>
  <c r="AN60" i="1"/>
  <c r="AN64" i="1" s="1"/>
  <c r="AI60" i="1"/>
  <c r="AI64" i="1" s="1"/>
  <c r="AW57" i="1"/>
  <c r="AR57" i="1" s="1"/>
  <c r="AM57" i="1"/>
  <c r="AH57" i="1" s="1"/>
  <c r="AW55" i="1"/>
  <c r="AR55" i="1" s="1"/>
  <c r="AM55" i="1"/>
  <c r="AH55" i="1" s="1"/>
  <c r="AW54" i="1"/>
  <c r="AM54" i="1"/>
  <c r="BA53" i="1"/>
  <c r="BA56" i="1" s="1"/>
  <c r="BA58" i="1" s="1"/>
  <c r="AZ53" i="1"/>
  <c r="AZ56" i="1" s="1"/>
  <c r="AZ58" i="1" s="1"/>
  <c r="AY53" i="1"/>
  <c r="AY56" i="1" s="1"/>
  <c r="AY58" i="1" s="1"/>
  <c r="AX53" i="1"/>
  <c r="AX56" i="1" s="1"/>
  <c r="AX58" i="1" s="1"/>
  <c r="AS53" i="1"/>
  <c r="AS56" i="1" s="1"/>
  <c r="AQ53" i="1"/>
  <c r="AQ56" i="1" s="1"/>
  <c r="AQ58" i="1" s="1"/>
  <c r="AP53" i="1"/>
  <c r="AP56" i="1" s="1"/>
  <c r="AP58" i="1" s="1"/>
  <c r="AO53" i="1"/>
  <c r="AO56" i="1" s="1"/>
  <c r="AO58" i="1" s="1"/>
  <c r="AN53" i="1"/>
  <c r="AN56" i="1" s="1"/>
  <c r="AN58" i="1" s="1"/>
  <c r="AI53" i="1"/>
  <c r="AI56" i="1" s="1"/>
  <c r="AW52" i="1"/>
  <c r="AM52" i="1"/>
  <c r="AH52" i="1" s="1"/>
  <c r="AW51" i="1"/>
  <c r="AR51" i="1" s="1"/>
  <c r="AM51" i="1"/>
  <c r="AH51" i="1" s="1"/>
  <c r="AW49" i="1"/>
  <c r="AM49" i="1"/>
  <c r="AH49" i="1" s="1"/>
  <c r="AW48" i="1"/>
  <c r="AM48" i="1"/>
  <c r="AH48" i="1" s="1"/>
  <c r="BA47" i="1"/>
  <c r="AZ47" i="1"/>
  <c r="AY47" i="1"/>
  <c r="AX47" i="1"/>
  <c r="AS47" i="1"/>
  <c r="AQ47" i="1"/>
  <c r="AP47" i="1"/>
  <c r="AO47" i="1"/>
  <c r="AN47" i="1"/>
  <c r="AI47" i="1"/>
  <c r="AW46" i="1"/>
  <c r="AR46" i="1" s="1"/>
  <c r="AM46" i="1"/>
  <c r="AW45" i="1"/>
  <c r="AR45" i="1" s="1"/>
  <c r="AM45" i="1"/>
  <c r="AH45" i="1" s="1"/>
  <c r="BA44" i="1"/>
  <c r="AZ44" i="1"/>
  <c r="AY44" i="1"/>
  <c r="AX44" i="1"/>
  <c r="AS44" i="1"/>
  <c r="AQ44" i="1"/>
  <c r="AP44" i="1"/>
  <c r="AO44" i="1"/>
  <c r="AN44" i="1"/>
  <c r="AI44" i="1"/>
  <c r="BA42" i="1"/>
  <c r="AZ42" i="1"/>
  <c r="AY42" i="1"/>
  <c r="AX42" i="1"/>
  <c r="AS42" i="1"/>
  <c r="AQ42" i="1"/>
  <c r="AP42" i="1"/>
  <c r="AO42" i="1"/>
  <c r="AN42" i="1"/>
  <c r="AI42" i="1"/>
  <c r="BA41" i="1"/>
  <c r="AZ41" i="1"/>
  <c r="AY41" i="1"/>
  <c r="AX41" i="1"/>
  <c r="AS41" i="1"/>
  <c r="AQ41" i="1"/>
  <c r="AP41" i="1"/>
  <c r="AO41" i="1"/>
  <c r="AN41" i="1"/>
  <c r="AI41" i="1"/>
  <c r="AW40" i="1"/>
  <c r="AM40" i="1"/>
  <c r="AH40" i="1" s="1"/>
  <c r="BA38" i="1"/>
  <c r="AZ38" i="1"/>
  <c r="AY38" i="1"/>
  <c r="AX38" i="1"/>
  <c r="AS38" i="1"/>
  <c r="AQ38" i="1"/>
  <c r="AP38" i="1"/>
  <c r="AO38" i="1"/>
  <c r="AN38" i="1"/>
  <c r="AI38" i="1"/>
  <c r="BA37" i="1"/>
  <c r="AZ37" i="1"/>
  <c r="AY37" i="1"/>
  <c r="AX37" i="1"/>
  <c r="AS37" i="1"/>
  <c r="AQ37" i="1"/>
  <c r="AP37" i="1"/>
  <c r="AO37" i="1"/>
  <c r="AN37" i="1"/>
  <c r="AI37" i="1"/>
  <c r="AW36" i="1"/>
  <c r="AR36" i="1" s="1"/>
  <c r="AM36" i="1"/>
  <c r="AH36" i="1" s="1"/>
  <c r="AW33" i="1"/>
  <c r="AM33" i="1"/>
  <c r="AH33" i="1" s="1"/>
  <c r="AW32" i="1"/>
  <c r="AR32" i="1" s="1"/>
  <c r="AM32" i="1"/>
  <c r="AH32" i="1" s="1"/>
  <c r="BA31" i="1"/>
  <c r="AZ31" i="1"/>
  <c r="AY31" i="1"/>
  <c r="AX31" i="1"/>
  <c r="AS31" i="1"/>
  <c r="AQ31" i="1"/>
  <c r="AP31" i="1"/>
  <c r="AO31" i="1"/>
  <c r="AN31" i="1"/>
  <c r="AI31" i="1"/>
  <c r="AW30" i="1"/>
  <c r="AR30" i="1" s="1"/>
  <c r="AM30" i="1"/>
  <c r="AH30" i="1" s="1"/>
  <c r="AW29" i="1"/>
  <c r="AM29" i="1"/>
  <c r="AH29" i="1" s="1"/>
  <c r="BA28" i="1"/>
  <c r="AZ28" i="1"/>
  <c r="AY28" i="1"/>
  <c r="AX28" i="1"/>
  <c r="AS28" i="1"/>
  <c r="AQ28" i="1"/>
  <c r="AP28" i="1"/>
  <c r="AO28" i="1"/>
  <c r="AN28" i="1"/>
  <c r="AI28" i="1"/>
  <c r="AW24" i="1"/>
  <c r="AR24" i="1" s="1"/>
  <c r="AM24" i="1"/>
  <c r="AW23" i="1"/>
  <c r="AR23" i="1" s="1"/>
  <c r="AM23" i="1"/>
  <c r="AH23" i="1" s="1"/>
  <c r="BA22" i="1"/>
  <c r="AZ22" i="1"/>
  <c r="AY22" i="1"/>
  <c r="AX22" i="1"/>
  <c r="AS22" i="1"/>
  <c r="AQ22" i="1"/>
  <c r="AP22" i="1"/>
  <c r="AO22" i="1"/>
  <c r="AN22" i="1"/>
  <c r="AI22" i="1"/>
  <c r="AW21" i="1"/>
  <c r="AR21" i="1" s="1"/>
  <c r="AM21" i="1"/>
  <c r="AH21" i="1" s="1"/>
  <c r="AW20" i="1"/>
  <c r="AM20" i="1"/>
  <c r="AH20" i="1" s="1"/>
  <c r="BA19" i="1"/>
  <c r="BA27" i="1" s="1"/>
  <c r="AZ19" i="1"/>
  <c r="AZ27" i="1" s="1"/>
  <c r="AY19" i="1"/>
  <c r="AY27" i="1" s="1"/>
  <c r="AX19" i="1"/>
  <c r="AX27" i="1" s="1"/>
  <c r="AS19" i="1"/>
  <c r="AS27" i="1" s="1"/>
  <c r="AQ19" i="1"/>
  <c r="AQ27" i="1" s="1"/>
  <c r="AP19" i="1"/>
  <c r="AP27" i="1" s="1"/>
  <c r="AO19" i="1"/>
  <c r="AO27" i="1" s="1"/>
  <c r="AN19" i="1"/>
  <c r="AN27" i="1" s="1"/>
  <c r="AI19" i="1"/>
  <c r="AI27" i="1" s="1"/>
  <c r="AW18" i="1"/>
  <c r="AR18" i="1" s="1"/>
  <c r="AM18" i="1"/>
  <c r="AH18" i="1" s="1"/>
  <c r="AW17" i="1"/>
  <c r="AR17" i="1" s="1"/>
  <c r="AM17" i="1"/>
  <c r="BA16" i="1"/>
  <c r="BA26" i="1" s="1"/>
  <c r="AZ16" i="1"/>
  <c r="AZ26" i="1" s="1"/>
  <c r="AY16" i="1"/>
  <c r="AY26" i="1" s="1"/>
  <c r="AX16" i="1"/>
  <c r="AX26" i="1" s="1"/>
  <c r="AS16" i="1"/>
  <c r="AS26" i="1" s="1"/>
  <c r="AQ16" i="1"/>
  <c r="AQ26" i="1" s="1"/>
  <c r="AP16" i="1"/>
  <c r="AP26" i="1" s="1"/>
  <c r="AO16" i="1"/>
  <c r="AO26" i="1" s="1"/>
  <c r="AN16" i="1"/>
  <c r="AN26" i="1" s="1"/>
  <c r="AI16" i="1"/>
  <c r="AI26" i="1" s="1"/>
  <c r="AQ43" i="1" l="1"/>
  <c r="AZ43" i="1"/>
  <c r="AM73" i="1"/>
  <c r="AH78" i="1"/>
  <c r="AY39" i="1"/>
  <c r="AZ35" i="1"/>
  <c r="AS39" i="1"/>
  <c r="BA39" i="1"/>
  <c r="AO39" i="1"/>
  <c r="AN35" i="1"/>
  <c r="BA35" i="1"/>
  <c r="AW100" i="1"/>
  <c r="AO106" i="1"/>
  <c r="AN43" i="1"/>
  <c r="AS43" i="1"/>
  <c r="BA43" i="1"/>
  <c r="AX39" i="1"/>
  <c r="AI43" i="1"/>
  <c r="AM47" i="1"/>
  <c r="AY106" i="1"/>
  <c r="AX87" i="1"/>
  <c r="AI106" i="1"/>
  <c r="AQ106" i="1"/>
  <c r="AN106" i="1"/>
  <c r="AS106" i="1"/>
  <c r="BA106" i="1"/>
  <c r="AX35" i="1"/>
  <c r="AQ39" i="1"/>
  <c r="AZ39" i="1"/>
  <c r="AI87" i="1"/>
  <c r="AZ106" i="1"/>
  <c r="AX43" i="1"/>
  <c r="M97" i="1"/>
  <c r="AW47" i="1"/>
  <c r="AY87" i="1"/>
  <c r="AW109" i="1"/>
  <c r="AW78" i="1"/>
  <c r="AQ87" i="1"/>
  <c r="AX106" i="1"/>
  <c r="AH76" i="1"/>
  <c r="AM90" i="1"/>
  <c r="AW53" i="1"/>
  <c r="AW56" i="1" s="1"/>
  <c r="AW58" i="1" s="1"/>
  <c r="AM81" i="1"/>
  <c r="AW84" i="1"/>
  <c r="AW103" i="1"/>
  <c r="J16" i="1"/>
  <c r="J26" i="1" s="1"/>
  <c r="M81" i="1"/>
  <c r="AH19" i="1"/>
  <c r="AW22" i="1"/>
  <c r="AM31" i="1"/>
  <c r="AW31" i="1"/>
  <c r="AW90" i="1"/>
  <c r="K81" i="1"/>
  <c r="AW16" i="1"/>
  <c r="AR33" i="1"/>
  <c r="AR31" i="1" s="1"/>
  <c r="AH47" i="1"/>
  <c r="AR81" i="1"/>
  <c r="AR84" i="1"/>
  <c r="AS87" i="1"/>
  <c r="BA93" i="1"/>
  <c r="AM103" i="1"/>
  <c r="AM53" i="1"/>
  <c r="AM56" i="1" s="1"/>
  <c r="AM58" i="1" s="1"/>
  <c r="AH99" i="1"/>
  <c r="AH97" i="1" s="1"/>
  <c r="AP106" i="1"/>
  <c r="AM89" i="1"/>
  <c r="AH89" i="1" s="1"/>
  <c r="AW60" i="1"/>
  <c r="AW64" i="1" s="1"/>
  <c r="AR64" i="1" s="1"/>
  <c r="BA87" i="1"/>
  <c r="AM16" i="1"/>
  <c r="AW19" i="1"/>
  <c r="AM44" i="1"/>
  <c r="AW28" i="1"/>
  <c r="AR44" i="1"/>
  <c r="AH81" i="1"/>
  <c r="AH111" i="1"/>
  <c r="M84" i="1"/>
  <c r="AR16" i="1"/>
  <c r="AR78" i="1"/>
  <c r="AH103" i="1"/>
  <c r="AH17" i="1"/>
  <c r="AH16" i="1" s="1"/>
  <c r="AN15" i="1"/>
  <c r="AM19" i="1"/>
  <c r="AH46" i="1"/>
  <c r="AH44" i="1" s="1"/>
  <c r="AR48" i="1"/>
  <c r="AH54" i="1"/>
  <c r="AH53" i="1" s="1"/>
  <c r="AM84" i="1"/>
  <c r="AN87" i="1"/>
  <c r="AW88" i="1"/>
  <c r="AR88" i="1" s="1"/>
  <c r="AM97" i="1"/>
  <c r="AW97" i="1"/>
  <c r="AM100" i="1"/>
  <c r="AR101" i="1"/>
  <c r="AM109" i="1"/>
  <c r="AR111" i="1"/>
  <c r="L100" i="1"/>
  <c r="M16" i="1"/>
  <c r="M26" i="1" s="1"/>
  <c r="M44" i="1"/>
  <c r="AR20" i="1"/>
  <c r="AR19" i="1" s="1"/>
  <c r="AO43" i="1"/>
  <c r="AW44" i="1"/>
  <c r="AR54" i="1"/>
  <c r="AR53" i="1" s="1"/>
  <c r="AM78" i="1"/>
  <c r="AW81" i="1"/>
  <c r="AO87" i="1"/>
  <c r="AW89" i="1"/>
  <c r="AR89" i="1" s="1"/>
  <c r="AR103" i="1"/>
  <c r="K100" i="1"/>
  <c r="AR29" i="1"/>
  <c r="AR40" i="1"/>
  <c r="AR49" i="1"/>
  <c r="AR52" i="1"/>
  <c r="BA15" i="1"/>
  <c r="BA25" i="1"/>
  <c r="AP15" i="1"/>
  <c r="AQ15" i="1"/>
  <c r="AS15" i="1"/>
  <c r="AX15" i="1"/>
  <c r="AZ15" i="1"/>
  <c r="AH74" i="1"/>
  <c r="AH73" i="1" s="1"/>
  <c r="AO15" i="1"/>
  <c r="AY15" i="1"/>
  <c r="AI15" i="1"/>
  <c r="AY43" i="1"/>
  <c r="AP43" i="1"/>
  <c r="AH100" i="1"/>
  <c r="AH84" i="1"/>
  <c r="M100" i="1"/>
  <c r="J100" i="1"/>
  <c r="AW65" i="1"/>
  <c r="K53" i="1"/>
  <c r="M28" i="1"/>
  <c r="J44" i="1"/>
  <c r="AQ35" i="1"/>
  <c r="L16" i="1"/>
  <c r="L26" i="1" s="1"/>
  <c r="J84" i="1"/>
  <c r="J109" i="1"/>
  <c r="AR97" i="1"/>
  <c r="J97" i="1"/>
  <c r="AQ72" i="1"/>
  <c r="AQ69" i="1" s="1"/>
  <c r="AW73" i="1"/>
  <c r="AM88" i="1"/>
  <c r="J53" i="1"/>
  <c r="K44" i="1"/>
  <c r="AP87" i="1"/>
  <c r="AM22" i="1"/>
  <c r="K22" i="1"/>
  <c r="M22" i="1"/>
  <c r="M53" i="1"/>
  <c r="K16" i="1"/>
  <c r="K26" i="1" s="1"/>
  <c r="AR22" i="1"/>
  <c r="AH31" i="1"/>
  <c r="AP39" i="1"/>
  <c r="L28" i="1"/>
  <c r="L44" i="1"/>
  <c r="AH28" i="1"/>
  <c r="AP35" i="1"/>
  <c r="AM28" i="1"/>
  <c r="AN39" i="1"/>
  <c r="AH24" i="1"/>
  <c r="AN25" i="1"/>
  <c r="AI39" i="1"/>
  <c r="K60" i="1"/>
  <c r="K64" i="1" s="1"/>
  <c r="M60" i="1"/>
  <c r="M64" i="1" s="1"/>
  <c r="AR73" i="1"/>
  <c r="L53" i="1"/>
  <c r="J28" i="1"/>
  <c r="M19" i="1"/>
  <c r="M27" i="1" s="1"/>
  <c r="M31" i="1"/>
  <c r="M47" i="1"/>
  <c r="M65" i="1"/>
  <c r="M73" i="1"/>
  <c r="M78" i="1"/>
  <c r="M90" i="1"/>
  <c r="M103" i="1"/>
  <c r="M109" i="1"/>
  <c r="L19" i="1"/>
  <c r="L27" i="1" s="1"/>
  <c r="L31" i="1"/>
  <c r="L47" i="1"/>
  <c r="L65" i="1"/>
  <c r="L73" i="1"/>
  <c r="L78" i="1"/>
  <c r="L90" i="1"/>
  <c r="L103" i="1"/>
  <c r="L22" i="1"/>
  <c r="L60" i="1"/>
  <c r="L64" i="1" s="1"/>
  <c r="L81" i="1"/>
  <c r="L84" i="1"/>
  <c r="L97" i="1"/>
  <c r="L109" i="1"/>
  <c r="K28" i="1"/>
  <c r="K19" i="1"/>
  <c r="K27" i="1" s="1"/>
  <c r="K31" i="1"/>
  <c r="K47" i="1"/>
  <c r="K65" i="1"/>
  <c r="K73" i="1"/>
  <c r="K78" i="1"/>
  <c r="K90" i="1"/>
  <c r="K103" i="1"/>
  <c r="K84" i="1"/>
  <c r="K97" i="1"/>
  <c r="K109" i="1"/>
  <c r="J65" i="1"/>
  <c r="J73" i="1"/>
  <c r="J78" i="1"/>
  <c r="J90" i="1"/>
  <c r="J103" i="1"/>
  <c r="J19" i="1"/>
  <c r="J27" i="1" s="1"/>
  <c r="J31" i="1"/>
  <c r="J47" i="1"/>
  <c r="J22" i="1"/>
  <c r="J60" i="1"/>
  <c r="J64" i="1" s="1"/>
  <c r="J81" i="1"/>
  <c r="AY25" i="1"/>
  <c r="AP25" i="1"/>
  <c r="AI25" i="1"/>
  <c r="AI58" i="1"/>
  <c r="AO25" i="1"/>
  <c r="AZ25" i="1"/>
  <c r="AS25" i="1"/>
  <c r="AW26" i="1"/>
  <c r="AX25" i="1"/>
  <c r="AW27" i="1"/>
  <c r="AR27" i="1" s="1"/>
  <c r="AH68" i="1"/>
  <c r="AH70" i="1"/>
  <c r="AZ112" i="1"/>
  <c r="AQ25" i="1"/>
  <c r="AO35" i="1"/>
  <c r="AY35" i="1"/>
  <c r="AH62" i="1"/>
  <c r="AH67" i="1"/>
  <c r="AM26" i="1"/>
  <c r="AS58" i="1"/>
  <c r="AM27" i="1"/>
  <c r="AH63" i="1"/>
  <c r="AZ95" i="1"/>
  <c r="AZ87" i="1"/>
  <c r="AI35" i="1"/>
  <c r="AS35" i="1"/>
  <c r="AH61" i="1"/>
  <c r="AM60" i="1"/>
  <c r="AM64" i="1" s="1"/>
  <c r="AH64" i="1" s="1"/>
  <c r="AW72" i="1"/>
  <c r="AH66" i="1"/>
  <c r="AM65" i="1"/>
  <c r="AM72" i="1"/>
  <c r="AM37" i="1"/>
  <c r="AH37" i="1" s="1"/>
  <c r="AW37" i="1"/>
  <c r="AM38" i="1"/>
  <c r="AW38" i="1"/>
  <c r="AM41" i="1"/>
  <c r="AW41" i="1"/>
  <c r="AR41" i="1" s="1"/>
  <c r="AM42" i="1"/>
  <c r="AW42" i="1"/>
  <c r="AR61" i="1"/>
  <c r="AR62" i="1"/>
  <c r="AR63" i="1"/>
  <c r="AR66" i="1"/>
  <c r="AR67" i="1"/>
  <c r="AR68" i="1"/>
  <c r="AR70" i="1"/>
  <c r="BA71" i="1"/>
  <c r="AP71" i="1"/>
  <c r="AZ71" i="1"/>
  <c r="AQ93" i="1"/>
  <c r="AH90" i="1"/>
  <c r="AP94" i="1"/>
  <c r="AP95" i="1"/>
  <c r="AI71" i="1"/>
  <c r="AO71" i="1"/>
  <c r="AS71" i="1"/>
  <c r="AY71" i="1"/>
  <c r="AN93" i="1"/>
  <c r="AX93" i="1"/>
  <c r="AN71" i="1"/>
  <c r="AX71" i="1"/>
  <c r="AR90" i="1"/>
  <c r="AZ94" i="1"/>
  <c r="AI94" i="1"/>
  <c r="AO94" i="1"/>
  <c r="AS94" i="1"/>
  <c r="AY94" i="1"/>
  <c r="AW94" i="1" s="1"/>
  <c r="AI95" i="1"/>
  <c r="AO95" i="1"/>
  <c r="AS95" i="1"/>
  <c r="AY95" i="1"/>
  <c r="AP112" i="1"/>
  <c r="AI113" i="1"/>
  <c r="AO113" i="1"/>
  <c r="AS113" i="1"/>
  <c r="AY113" i="1"/>
  <c r="AI114" i="1"/>
  <c r="AO114" i="1"/>
  <c r="AS114" i="1"/>
  <c r="AY114" i="1"/>
  <c r="AN113" i="1"/>
  <c r="AX113" i="1"/>
  <c r="AN114" i="1"/>
  <c r="AX114" i="1"/>
  <c r="AM107" i="1"/>
  <c r="AW107" i="1"/>
  <c r="AM108" i="1"/>
  <c r="AW108" i="1"/>
  <c r="AQ113" i="1"/>
  <c r="BA113" i="1"/>
  <c r="AQ114" i="1"/>
  <c r="BA114" i="1"/>
  <c r="AY34" i="1" l="1"/>
  <c r="AZ34" i="1"/>
  <c r="BA34" i="1"/>
  <c r="AS34" i="1"/>
  <c r="AW15" i="1"/>
  <c r="AX34" i="1"/>
  <c r="AM15" i="1"/>
  <c r="AH43" i="1"/>
  <c r="AQ34" i="1"/>
  <c r="AN34" i="1"/>
  <c r="AH15" i="1"/>
  <c r="AO34" i="1"/>
  <c r="AW43" i="1"/>
  <c r="AW87" i="1"/>
  <c r="AM43" i="1"/>
  <c r="AR15" i="1"/>
  <c r="AM87" i="1"/>
  <c r="AR58" i="1"/>
  <c r="AH88" i="1"/>
  <c r="AH87" i="1" s="1"/>
  <c r="M43" i="1"/>
  <c r="AH109" i="1"/>
  <c r="AR28" i="1"/>
  <c r="AR109" i="1"/>
  <c r="AR100" i="1"/>
  <c r="AR47" i="1"/>
  <c r="AR43" i="1" s="1"/>
  <c r="AI34" i="1"/>
  <c r="AR56" i="1"/>
  <c r="K43" i="1"/>
  <c r="J43" i="1"/>
  <c r="AM95" i="1"/>
  <c r="AH95" i="1" s="1"/>
  <c r="L43" i="1"/>
  <c r="AR72" i="1"/>
  <c r="J15" i="1"/>
  <c r="AP34" i="1"/>
  <c r="AH22" i="1"/>
  <c r="L25" i="1"/>
  <c r="M25" i="1"/>
  <c r="AH72" i="1"/>
  <c r="AH58" i="1"/>
  <c r="AH56" i="1"/>
  <c r="M15" i="1"/>
  <c r="L15" i="1"/>
  <c r="K15" i="1"/>
  <c r="K25" i="1"/>
  <c r="J25" i="1"/>
  <c r="AM114" i="1"/>
  <c r="AH108" i="1"/>
  <c r="AO112" i="1"/>
  <c r="AR94" i="1"/>
  <c r="AS93" i="1"/>
  <c r="AN69" i="1"/>
  <c r="AM71" i="1"/>
  <c r="AH71" i="1" s="1"/>
  <c r="AY69" i="1"/>
  <c r="BA69" i="1"/>
  <c r="AH65" i="1"/>
  <c r="AH38" i="1"/>
  <c r="BA112" i="1"/>
  <c r="AW106" i="1"/>
  <c r="AW113" i="1"/>
  <c r="AR113" i="1" s="1"/>
  <c r="AX112" i="1"/>
  <c r="AR107" i="1"/>
  <c r="AY112" i="1"/>
  <c r="AO93" i="1"/>
  <c r="AZ93" i="1"/>
  <c r="AM94" i="1"/>
  <c r="AH94" i="1" s="1"/>
  <c r="AI69" i="1"/>
  <c r="AR65" i="1"/>
  <c r="AH60" i="1"/>
  <c r="AR42" i="1"/>
  <c r="AM25" i="1"/>
  <c r="AQ112" i="1"/>
  <c r="AM106" i="1"/>
  <c r="AM113" i="1"/>
  <c r="AH113" i="1" s="1"/>
  <c r="AN112" i="1"/>
  <c r="AH107" i="1"/>
  <c r="AI112" i="1"/>
  <c r="AY93" i="1"/>
  <c r="AX69" i="1"/>
  <c r="AW71" i="1"/>
  <c r="AR71" i="1" s="1"/>
  <c r="AS69" i="1"/>
  <c r="AZ69" i="1"/>
  <c r="AP69" i="1"/>
  <c r="AW39" i="1"/>
  <c r="AW35" i="1"/>
  <c r="AR37" i="1"/>
  <c r="AW95" i="1"/>
  <c r="AR38" i="1"/>
  <c r="AH26" i="1"/>
  <c r="AH27" i="1"/>
  <c r="AW114" i="1"/>
  <c r="AR108" i="1"/>
  <c r="AS112" i="1"/>
  <c r="AR87" i="1"/>
  <c r="AI93" i="1"/>
  <c r="AO69" i="1"/>
  <c r="AP93" i="1"/>
  <c r="AR60" i="1"/>
  <c r="AM39" i="1"/>
  <c r="AM35" i="1"/>
  <c r="AH42" i="1"/>
  <c r="AH41" i="1"/>
  <c r="AW25" i="1"/>
  <c r="AR26" i="1"/>
  <c r="AH69" i="1" l="1"/>
  <c r="AH114" i="1"/>
  <c r="AW34" i="1"/>
  <c r="AR69" i="1"/>
  <c r="AM34" i="1"/>
  <c r="AH25" i="1"/>
  <c r="AR35" i="1"/>
  <c r="AH106" i="1"/>
  <c r="AM93" i="1"/>
  <c r="AR106" i="1"/>
  <c r="AH39" i="1"/>
  <c r="AW93" i="1"/>
  <c r="AH93" i="1"/>
  <c r="AW69" i="1"/>
  <c r="AM112" i="1"/>
  <c r="AR114" i="1"/>
  <c r="AW112" i="1"/>
  <c r="AM69" i="1"/>
  <c r="AR39" i="1"/>
  <c r="AH35" i="1"/>
  <c r="AR25" i="1"/>
  <c r="AR95" i="1"/>
  <c r="AH112" i="1" l="1"/>
  <c r="AR93" i="1"/>
  <c r="AR34" i="1"/>
  <c r="AH34" i="1"/>
  <c r="AR112" i="1"/>
  <c r="I57" i="1" l="1"/>
  <c r="I48" i="1"/>
  <c r="E90" i="1"/>
  <c r="AC111" i="1"/>
  <c r="X111" i="1" s="1"/>
  <c r="AC110" i="1"/>
  <c r="X110" i="1" s="1"/>
  <c r="AG109" i="1"/>
  <c r="AF109" i="1"/>
  <c r="AE109" i="1"/>
  <c r="AD109" i="1"/>
  <c r="Y109" i="1"/>
  <c r="AG108" i="1"/>
  <c r="AF108" i="1"/>
  <c r="AF114" i="1" s="1"/>
  <c r="AE108" i="1"/>
  <c r="AE114" i="1" s="1"/>
  <c r="AD108" i="1"/>
  <c r="AD114" i="1" s="1"/>
  <c r="Y108" i="1"/>
  <c r="Y114" i="1" s="1"/>
  <c r="AG107" i="1"/>
  <c r="AF107" i="1"/>
  <c r="AF113" i="1" s="1"/>
  <c r="AE107" i="1"/>
  <c r="AD107" i="1"/>
  <c r="AD113" i="1" s="1"/>
  <c r="Y107" i="1"/>
  <c r="Y113" i="1" s="1"/>
  <c r="AC105" i="1"/>
  <c r="X105" i="1" s="1"/>
  <c r="AC104" i="1"/>
  <c r="X104" i="1" s="1"/>
  <c r="AG103" i="1"/>
  <c r="AF103" i="1"/>
  <c r="AE103" i="1"/>
  <c r="AD103" i="1"/>
  <c r="Y103" i="1"/>
  <c r="AC102" i="1"/>
  <c r="X102" i="1" s="1"/>
  <c r="AC101" i="1"/>
  <c r="X101" i="1" s="1"/>
  <c r="AG100" i="1"/>
  <c r="AF100" i="1"/>
  <c r="AE100" i="1"/>
  <c r="AD100" i="1"/>
  <c r="Y100" i="1"/>
  <c r="AC99" i="1"/>
  <c r="X99" i="1" s="1"/>
  <c r="AC98" i="1"/>
  <c r="AG97" i="1"/>
  <c r="AF97" i="1"/>
  <c r="AE97" i="1"/>
  <c r="AD97" i="1"/>
  <c r="Y97" i="1"/>
  <c r="AC92" i="1"/>
  <c r="X92" i="1" s="1"/>
  <c r="AC91" i="1"/>
  <c r="AG90" i="1"/>
  <c r="AF90" i="1"/>
  <c r="AE90" i="1"/>
  <c r="AD90" i="1"/>
  <c r="Y90" i="1"/>
  <c r="AG89" i="1"/>
  <c r="AF89" i="1"/>
  <c r="AE89" i="1"/>
  <c r="AD89" i="1"/>
  <c r="AD95" i="1" s="1"/>
  <c r="Y89" i="1"/>
  <c r="AG88" i="1"/>
  <c r="AF88" i="1"/>
  <c r="AE88" i="1"/>
  <c r="AD88" i="1"/>
  <c r="Y88" i="1"/>
  <c r="AC86" i="1"/>
  <c r="X86" i="1" s="1"/>
  <c r="AC85" i="1"/>
  <c r="AG84" i="1"/>
  <c r="AF84" i="1"/>
  <c r="AE84" i="1"/>
  <c r="AD84" i="1"/>
  <c r="Y84" i="1"/>
  <c r="AC83" i="1"/>
  <c r="X83" i="1" s="1"/>
  <c r="AC82" i="1"/>
  <c r="AG81" i="1"/>
  <c r="AF81" i="1"/>
  <c r="AE81" i="1"/>
  <c r="AD81" i="1"/>
  <c r="Y81" i="1"/>
  <c r="AC80" i="1"/>
  <c r="AC79" i="1"/>
  <c r="AG78" i="1"/>
  <c r="AF78" i="1"/>
  <c r="AE78" i="1"/>
  <c r="AD78" i="1"/>
  <c r="Y78" i="1"/>
  <c r="AC76" i="1"/>
  <c r="AC75" i="1"/>
  <c r="AC74" i="1"/>
  <c r="AG73" i="1"/>
  <c r="AF73" i="1"/>
  <c r="AE73" i="1"/>
  <c r="AD73" i="1"/>
  <c r="Y73" i="1"/>
  <c r="AC70" i="1"/>
  <c r="AC68" i="1"/>
  <c r="X68" i="1" s="1"/>
  <c r="AC67" i="1"/>
  <c r="X67" i="1" s="1"/>
  <c r="AC66" i="1"/>
  <c r="AG65" i="1"/>
  <c r="AG72" i="1" s="1"/>
  <c r="AF65" i="1"/>
  <c r="AE65" i="1"/>
  <c r="AE72" i="1" s="1"/>
  <c r="AD65" i="1"/>
  <c r="AD71" i="1" s="1"/>
  <c r="Y65" i="1"/>
  <c r="Y72" i="1" s="1"/>
  <c r="AC63" i="1"/>
  <c r="X63" i="1" s="1"/>
  <c r="AC62" i="1"/>
  <c r="X62" i="1" s="1"/>
  <c r="AC61" i="1"/>
  <c r="X61" i="1" s="1"/>
  <c r="AG60" i="1"/>
  <c r="AG64" i="1" s="1"/>
  <c r="AF60" i="1"/>
  <c r="AF64" i="1" s="1"/>
  <c r="AE60" i="1"/>
  <c r="AE64" i="1" s="1"/>
  <c r="AD60" i="1"/>
  <c r="AD64" i="1" s="1"/>
  <c r="Y60" i="1"/>
  <c r="Y64" i="1" s="1"/>
  <c r="AC57" i="1"/>
  <c r="X57" i="1" s="1"/>
  <c r="AC55" i="1"/>
  <c r="X55" i="1" s="1"/>
  <c r="AC54" i="1"/>
  <c r="AG53" i="1"/>
  <c r="AG56" i="1" s="1"/>
  <c r="AG58" i="1" s="1"/>
  <c r="AF53" i="1"/>
  <c r="AF56" i="1" s="1"/>
  <c r="AF58" i="1" s="1"/>
  <c r="AE53" i="1"/>
  <c r="AE56" i="1" s="1"/>
  <c r="AE58" i="1" s="1"/>
  <c r="AD53" i="1"/>
  <c r="AD56" i="1" s="1"/>
  <c r="AD58" i="1" s="1"/>
  <c r="Y53" i="1"/>
  <c r="Y56" i="1" s="1"/>
  <c r="AC52" i="1"/>
  <c r="X52" i="1" s="1"/>
  <c r="AC51" i="1"/>
  <c r="X51" i="1" s="1"/>
  <c r="AC49" i="1"/>
  <c r="AC48" i="1"/>
  <c r="AG47" i="1"/>
  <c r="AF47" i="1"/>
  <c r="AE47" i="1"/>
  <c r="AD47" i="1"/>
  <c r="Y47" i="1"/>
  <c r="AC46" i="1"/>
  <c r="X46" i="1" s="1"/>
  <c r="AC45" i="1"/>
  <c r="AG44" i="1"/>
  <c r="AF44" i="1"/>
  <c r="AE44" i="1"/>
  <c r="AD44" i="1"/>
  <c r="Y44" i="1"/>
  <c r="AG42" i="1"/>
  <c r="AF42" i="1"/>
  <c r="AE42" i="1"/>
  <c r="AD42" i="1"/>
  <c r="Y42" i="1"/>
  <c r="AG41" i="1"/>
  <c r="AF41" i="1"/>
  <c r="AE41" i="1"/>
  <c r="AD41" i="1"/>
  <c r="Y41" i="1"/>
  <c r="AC40" i="1"/>
  <c r="X40" i="1" s="1"/>
  <c r="AG38" i="1"/>
  <c r="AF38" i="1"/>
  <c r="AE38" i="1"/>
  <c r="AD38" i="1"/>
  <c r="Y38" i="1"/>
  <c r="AG37" i="1"/>
  <c r="AF37" i="1"/>
  <c r="AE37" i="1"/>
  <c r="AD37" i="1"/>
  <c r="Y37" i="1"/>
  <c r="AC36" i="1"/>
  <c r="X36" i="1" s="1"/>
  <c r="AC33" i="1"/>
  <c r="AC32" i="1"/>
  <c r="AG31" i="1"/>
  <c r="AF31" i="1"/>
  <c r="AE31" i="1"/>
  <c r="AD31" i="1"/>
  <c r="Y31" i="1"/>
  <c r="AC30" i="1"/>
  <c r="AC29" i="1"/>
  <c r="X29" i="1" s="1"/>
  <c r="AG28" i="1"/>
  <c r="AF28" i="1"/>
  <c r="AE28" i="1"/>
  <c r="AD28" i="1"/>
  <c r="Y28" i="1"/>
  <c r="AC24" i="1"/>
  <c r="AC23" i="1"/>
  <c r="X23" i="1" s="1"/>
  <c r="AG22" i="1"/>
  <c r="AF22" i="1"/>
  <c r="AE22" i="1"/>
  <c r="AD22" i="1"/>
  <c r="Y22" i="1"/>
  <c r="AC21" i="1"/>
  <c r="X21" i="1" s="1"/>
  <c r="AC20" i="1"/>
  <c r="AG19" i="1"/>
  <c r="AG27" i="1" s="1"/>
  <c r="AF19" i="1"/>
  <c r="AF27" i="1" s="1"/>
  <c r="AE19" i="1"/>
  <c r="AE27" i="1" s="1"/>
  <c r="AD19" i="1"/>
  <c r="AD27" i="1" s="1"/>
  <c r="Y19" i="1"/>
  <c r="Y27" i="1" s="1"/>
  <c r="AC18" i="1"/>
  <c r="X18" i="1" s="1"/>
  <c r="AC17" i="1"/>
  <c r="AG16" i="1"/>
  <c r="AF16" i="1"/>
  <c r="AE16" i="1"/>
  <c r="AE26" i="1" s="1"/>
  <c r="AD16" i="1"/>
  <c r="Y16" i="1"/>
  <c r="Y26" i="1" s="1"/>
  <c r="S111" i="1"/>
  <c r="N111" i="1" s="1"/>
  <c r="S110" i="1"/>
  <c r="W109" i="1"/>
  <c r="V109" i="1"/>
  <c r="U109" i="1"/>
  <c r="T109" i="1"/>
  <c r="O109" i="1"/>
  <c r="W108" i="1"/>
  <c r="V108" i="1"/>
  <c r="U108" i="1"/>
  <c r="T108" i="1"/>
  <c r="O108" i="1"/>
  <c r="W107" i="1"/>
  <c r="V107" i="1"/>
  <c r="U107" i="1"/>
  <c r="T107" i="1"/>
  <c r="O107" i="1"/>
  <c r="S105" i="1"/>
  <c r="S104" i="1"/>
  <c r="N104" i="1" s="1"/>
  <c r="W103" i="1"/>
  <c r="V103" i="1"/>
  <c r="U103" i="1"/>
  <c r="T103" i="1"/>
  <c r="O103" i="1"/>
  <c r="S102" i="1"/>
  <c r="N102" i="1" s="1"/>
  <c r="S101" i="1"/>
  <c r="N101" i="1" s="1"/>
  <c r="W100" i="1"/>
  <c r="V100" i="1"/>
  <c r="U100" i="1"/>
  <c r="T100" i="1"/>
  <c r="O100" i="1"/>
  <c r="S99" i="1"/>
  <c r="N99" i="1" s="1"/>
  <c r="S98" i="1"/>
  <c r="N98" i="1" s="1"/>
  <c r="W97" i="1"/>
  <c r="V97" i="1"/>
  <c r="U97" i="1"/>
  <c r="T97" i="1"/>
  <c r="O97" i="1"/>
  <c r="S92" i="1"/>
  <c r="N92" i="1" s="1"/>
  <c r="S91" i="1"/>
  <c r="N91" i="1" s="1"/>
  <c r="W90" i="1"/>
  <c r="V90" i="1"/>
  <c r="U90" i="1"/>
  <c r="T90" i="1"/>
  <c r="O90" i="1"/>
  <c r="W89" i="1"/>
  <c r="V89" i="1"/>
  <c r="U89" i="1"/>
  <c r="T89" i="1"/>
  <c r="O89" i="1"/>
  <c r="W88" i="1"/>
  <c r="V88" i="1"/>
  <c r="U88" i="1"/>
  <c r="T88" i="1"/>
  <c r="O88" i="1"/>
  <c r="S86" i="1"/>
  <c r="N86" i="1" s="1"/>
  <c r="S85" i="1"/>
  <c r="N85" i="1" s="1"/>
  <c r="W84" i="1"/>
  <c r="V84" i="1"/>
  <c r="U84" i="1"/>
  <c r="T84" i="1"/>
  <c r="O84" i="1"/>
  <c r="S83" i="1"/>
  <c r="N83" i="1" s="1"/>
  <c r="S82" i="1"/>
  <c r="N82" i="1" s="1"/>
  <c r="W81" i="1"/>
  <c r="V81" i="1"/>
  <c r="U81" i="1"/>
  <c r="T81" i="1"/>
  <c r="O81" i="1"/>
  <c r="S80" i="1"/>
  <c r="N80" i="1" s="1"/>
  <c r="S79" i="1"/>
  <c r="W78" i="1"/>
  <c r="V78" i="1"/>
  <c r="U78" i="1"/>
  <c r="T78" i="1"/>
  <c r="O78" i="1"/>
  <c r="S76" i="1"/>
  <c r="N76" i="1" s="1"/>
  <c r="S75" i="1"/>
  <c r="N75" i="1" s="1"/>
  <c r="S74" i="1"/>
  <c r="N74" i="1" s="1"/>
  <c r="W73" i="1"/>
  <c r="V73" i="1"/>
  <c r="U73" i="1"/>
  <c r="T73" i="1"/>
  <c r="O73" i="1"/>
  <c r="S70" i="1"/>
  <c r="N70" i="1" s="1"/>
  <c r="S68" i="1"/>
  <c r="N68" i="1" s="1"/>
  <c r="S67" i="1"/>
  <c r="N67" i="1" s="1"/>
  <c r="S66" i="1"/>
  <c r="N66" i="1" s="1"/>
  <c r="W65" i="1"/>
  <c r="W72" i="1" s="1"/>
  <c r="V65" i="1"/>
  <c r="V72" i="1" s="1"/>
  <c r="U65" i="1"/>
  <c r="U72" i="1" s="1"/>
  <c r="T65" i="1"/>
  <c r="T72" i="1" s="1"/>
  <c r="O65" i="1"/>
  <c r="O72" i="1" s="1"/>
  <c r="S63" i="1"/>
  <c r="N63" i="1" s="1"/>
  <c r="S62" i="1"/>
  <c r="S61" i="1"/>
  <c r="N61" i="1" s="1"/>
  <c r="W60" i="1"/>
  <c r="W64" i="1" s="1"/>
  <c r="V60" i="1"/>
  <c r="V64" i="1" s="1"/>
  <c r="U60" i="1"/>
  <c r="U64" i="1" s="1"/>
  <c r="T60" i="1"/>
  <c r="T64" i="1" s="1"/>
  <c r="O60" i="1"/>
  <c r="O64" i="1" s="1"/>
  <c r="S57" i="1"/>
  <c r="S55" i="1"/>
  <c r="N55" i="1" s="1"/>
  <c r="S54" i="1"/>
  <c r="N54" i="1" s="1"/>
  <c r="W53" i="1"/>
  <c r="W56" i="1" s="1"/>
  <c r="V53" i="1"/>
  <c r="V56" i="1" s="1"/>
  <c r="U53" i="1"/>
  <c r="U56" i="1" s="1"/>
  <c r="T53" i="1"/>
  <c r="T56" i="1" s="1"/>
  <c r="O53" i="1"/>
  <c r="O56" i="1" s="1"/>
  <c r="S52" i="1"/>
  <c r="S51" i="1"/>
  <c r="S49" i="1"/>
  <c r="S48" i="1"/>
  <c r="N48" i="1" s="1"/>
  <c r="W47" i="1"/>
  <c r="V47" i="1"/>
  <c r="U47" i="1"/>
  <c r="T47" i="1"/>
  <c r="O47" i="1"/>
  <c r="S46" i="1"/>
  <c r="S45" i="1"/>
  <c r="N45" i="1" s="1"/>
  <c r="W44" i="1"/>
  <c r="V44" i="1"/>
  <c r="U44" i="1"/>
  <c r="T44" i="1"/>
  <c r="O44" i="1"/>
  <c r="W42" i="1"/>
  <c r="V42" i="1"/>
  <c r="U42" i="1"/>
  <c r="T42" i="1"/>
  <c r="O42" i="1"/>
  <c r="W41" i="1"/>
  <c r="V41" i="1"/>
  <c r="U41" i="1"/>
  <c r="T41" i="1"/>
  <c r="O41" i="1"/>
  <c r="S40" i="1"/>
  <c r="W38" i="1"/>
  <c r="V38" i="1"/>
  <c r="U38" i="1"/>
  <c r="T38" i="1"/>
  <c r="O38" i="1"/>
  <c r="W37" i="1"/>
  <c r="V37" i="1"/>
  <c r="U37" i="1"/>
  <c r="T37" i="1"/>
  <c r="O37" i="1"/>
  <c r="S36" i="1"/>
  <c r="N36" i="1" s="1"/>
  <c r="S33" i="1"/>
  <c r="S32" i="1"/>
  <c r="N32" i="1" s="1"/>
  <c r="W31" i="1"/>
  <c r="V31" i="1"/>
  <c r="U31" i="1"/>
  <c r="T31" i="1"/>
  <c r="O31" i="1"/>
  <c r="S30" i="1"/>
  <c r="N30" i="1" s="1"/>
  <c r="S29" i="1"/>
  <c r="N29" i="1" s="1"/>
  <c r="W28" i="1"/>
  <c r="V28" i="1"/>
  <c r="U28" i="1"/>
  <c r="T28" i="1"/>
  <c r="O28" i="1"/>
  <c r="S24" i="1"/>
  <c r="N24" i="1" s="1"/>
  <c r="S23" i="1"/>
  <c r="N23" i="1" s="1"/>
  <c r="W22" i="1"/>
  <c r="V22" i="1"/>
  <c r="U22" i="1"/>
  <c r="T22" i="1"/>
  <c r="O22" i="1"/>
  <c r="S21" i="1"/>
  <c r="S20" i="1"/>
  <c r="W19" i="1"/>
  <c r="W27" i="1" s="1"/>
  <c r="V19" i="1"/>
  <c r="V27" i="1" s="1"/>
  <c r="U19" i="1"/>
  <c r="U27" i="1" s="1"/>
  <c r="T19" i="1"/>
  <c r="T27" i="1" s="1"/>
  <c r="O19" i="1"/>
  <c r="O27" i="1" s="1"/>
  <c r="S18" i="1"/>
  <c r="S17" i="1"/>
  <c r="N17" i="1" s="1"/>
  <c r="W16" i="1"/>
  <c r="W26" i="1" s="1"/>
  <c r="V16" i="1"/>
  <c r="U16" i="1"/>
  <c r="U26" i="1" s="1"/>
  <c r="T16" i="1"/>
  <c r="T26" i="1" s="1"/>
  <c r="O16" i="1"/>
  <c r="O26" i="1" s="1"/>
  <c r="I111" i="1"/>
  <c r="D111" i="1" s="1"/>
  <c r="I110" i="1"/>
  <c r="D110" i="1" s="1"/>
  <c r="I105" i="1"/>
  <c r="D105" i="1" s="1"/>
  <c r="I102" i="1"/>
  <c r="D102" i="1" s="1"/>
  <c r="I101" i="1"/>
  <c r="D101" i="1" s="1"/>
  <c r="I99" i="1"/>
  <c r="I98" i="1"/>
  <c r="D98" i="1" s="1"/>
  <c r="I92" i="1"/>
  <c r="D92" i="1" s="1"/>
  <c r="I86" i="1"/>
  <c r="D86" i="1" s="1"/>
  <c r="I85" i="1"/>
  <c r="I82" i="1"/>
  <c r="D82" i="1" s="1"/>
  <c r="I80" i="1"/>
  <c r="D80" i="1" s="1"/>
  <c r="I76" i="1"/>
  <c r="D76" i="1" s="1"/>
  <c r="I75" i="1"/>
  <c r="D75" i="1" s="1"/>
  <c r="I74" i="1"/>
  <c r="I68" i="1"/>
  <c r="D68" i="1" s="1"/>
  <c r="I67" i="1"/>
  <c r="D67" i="1" s="1"/>
  <c r="I63" i="1"/>
  <c r="D63" i="1" s="1"/>
  <c r="I61" i="1"/>
  <c r="D61" i="1" s="1"/>
  <c r="I55" i="1"/>
  <c r="D55" i="1" s="1"/>
  <c r="I54" i="1"/>
  <c r="D54" i="1" s="1"/>
  <c r="I52" i="1"/>
  <c r="I51" i="1"/>
  <c r="D51" i="1" s="1"/>
  <c r="I49" i="1"/>
  <c r="D49" i="1" s="1"/>
  <c r="I46" i="1"/>
  <c r="D46" i="1" s="1"/>
  <c r="I45" i="1"/>
  <c r="D45" i="1" s="1"/>
  <c r="I23" i="1"/>
  <c r="I21" i="1"/>
  <c r="D21" i="1" s="1"/>
  <c r="I18" i="1"/>
  <c r="D18" i="1" s="1"/>
  <c r="I17" i="1"/>
  <c r="D17" i="1" s="1"/>
  <c r="E109" i="1"/>
  <c r="E103" i="1"/>
  <c r="E100" i="1"/>
  <c r="E97" i="1"/>
  <c r="E84" i="1"/>
  <c r="E81" i="1"/>
  <c r="E78" i="1"/>
  <c r="E73" i="1"/>
  <c r="E65" i="1"/>
  <c r="E60" i="1"/>
  <c r="E64" i="1" s="1"/>
  <c r="E53" i="1"/>
  <c r="E47" i="1"/>
  <c r="E44" i="1"/>
  <c r="E31" i="1"/>
  <c r="E28" i="1"/>
  <c r="E22" i="1"/>
  <c r="E19" i="1"/>
  <c r="E16" i="1"/>
  <c r="E26" i="1" s="1"/>
  <c r="E42" i="1" l="1"/>
  <c r="M42" i="1"/>
  <c r="T15" i="1"/>
  <c r="U43" i="1"/>
  <c r="W43" i="1"/>
  <c r="J37" i="1"/>
  <c r="M37" i="1"/>
  <c r="J89" i="1"/>
  <c r="Y25" i="1"/>
  <c r="L41" i="1"/>
  <c r="J38" i="1"/>
  <c r="K89" i="1"/>
  <c r="M88" i="1"/>
  <c r="L38" i="1"/>
  <c r="I73" i="1"/>
  <c r="E37" i="1"/>
  <c r="L37" i="1"/>
  <c r="E88" i="1"/>
  <c r="L88" i="1"/>
  <c r="E38" i="1"/>
  <c r="K38" i="1"/>
  <c r="AE35" i="1"/>
  <c r="AE106" i="1"/>
  <c r="M108" i="1"/>
  <c r="Y43" i="1"/>
  <c r="M72" i="1"/>
  <c r="M41" i="1"/>
  <c r="J42" i="1"/>
  <c r="L42" i="1"/>
  <c r="AC16" i="1"/>
  <c r="AC19" i="1"/>
  <c r="E41" i="1"/>
  <c r="K41" i="1"/>
  <c r="E107" i="1"/>
  <c r="J108" i="1"/>
  <c r="S19" i="1"/>
  <c r="Y39" i="1"/>
  <c r="X60" i="1"/>
  <c r="AF106" i="1"/>
  <c r="O35" i="1"/>
  <c r="S103" i="1"/>
  <c r="N90" i="1"/>
  <c r="Y35" i="1"/>
  <c r="T87" i="1"/>
  <c r="N18" i="1"/>
  <c r="N16" i="1" s="1"/>
  <c r="N20" i="1"/>
  <c r="N105" i="1"/>
  <c r="S109" i="1"/>
  <c r="AE43" i="1"/>
  <c r="AC60" i="1"/>
  <c r="AC64" i="1" s="1"/>
  <c r="X64" i="1" s="1"/>
  <c r="N79" i="1"/>
  <c r="N78" i="1" s="1"/>
  <c r="S78" i="1"/>
  <c r="S84" i="1"/>
  <c r="X100" i="1"/>
  <c r="AF43" i="1"/>
  <c r="N73" i="1"/>
  <c r="AF35" i="1"/>
  <c r="AC89" i="1"/>
  <c r="X89" i="1" s="1"/>
  <c r="S65" i="1"/>
  <c r="O43" i="1"/>
  <c r="V43" i="1"/>
  <c r="AE25" i="1"/>
  <c r="T43" i="1"/>
  <c r="J41" i="1"/>
  <c r="N110" i="1"/>
  <c r="S97" i="1"/>
  <c r="AD106" i="1"/>
  <c r="N21" i="1"/>
  <c r="U15" i="1"/>
  <c r="S90" i="1"/>
  <c r="N100" i="1"/>
  <c r="S100" i="1"/>
  <c r="K107" i="1"/>
  <c r="U113" i="1"/>
  <c r="W113" i="1"/>
  <c r="M107" i="1"/>
  <c r="U114" i="1"/>
  <c r="K114" i="1" s="1"/>
  <c r="K108" i="1"/>
  <c r="AG35" i="1"/>
  <c r="AE87" i="1"/>
  <c r="X98" i="1"/>
  <c r="AC97" i="1"/>
  <c r="W15" i="1"/>
  <c r="M38" i="1"/>
  <c r="U39" i="1"/>
  <c r="K42" i="1"/>
  <c r="S47" i="1"/>
  <c r="U94" i="1"/>
  <c r="K88" i="1"/>
  <c r="AF26" i="1"/>
  <c r="AF15" i="1"/>
  <c r="X54" i="1"/>
  <c r="AG95" i="1"/>
  <c r="AG87" i="1"/>
  <c r="W95" i="1"/>
  <c r="M89" i="1"/>
  <c r="T106" i="1"/>
  <c r="J107" i="1"/>
  <c r="V113" i="1"/>
  <c r="L113" i="1" s="1"/>
  <c r="L107" i="1"/>
  <c r="O114" i="1"/>
  <c r="E114" i="1" s="1"/>
  <c r="E108" i="1"/>
  <c r="V106" i="1"/>
  <c r="L108" i="1"/>
  <c r="X66" i="1"/>
  <c r="AG113" i="1"/>
  <c r="AG106" i="1"/>
  <c r="U35" i="1"/>
  <c r="K37" i="1"/>
  <c r="O95" i="1"/>
  <c r="E89" i="1"/>
  <c r="V95" i="1"/>
  <c r="L89" i="1"/>
  <c r="Y15" i="1"/>
  <c r="AE15" i="1"/>
  <c r="X17" i="1"/>
  <c r="X16" i="1" s="1"/>
  <c r="X20" i="1"/>
  <c r="X49" i="1"/>
  <c r="AC100" i="1"/>
  <c r="Y106" i="1"/>
  <c r="AF112" i="1"/>
  <c r="AC109" i="1"/>
  <c r="AC38" i="1"/>
  <c r="X38" i="1" s="1"/>
  <c r="AG114" i="1"/>
  <c r="AD43" i="1"/>
  <c r="AG43" i="1"/>
  <c r="AF87" i="1"/>
  <c r="AF95" i="1"/>
  <c r="AC114" i="1"/>
  <c r="AD94" i="1"/>
  <c r="AD93" i="1" s="1"/>
  <c r="J88" i="1"/>
  <c r="AD87" i="1"/>
  <c r="AC88" i="1"/>
  <c r="S73" i="1"/>
  <c r="Y71" i="1"/>
  <c r="Y69" i="1" s="1"/>
  <c r="AE71" i="1"/>
  <c r="AC71" i="1" s="1"/>
  <c r="AD72" i="1"/>
  <c r="AD69" i="1" s="1"/>
  <c r="E72" i="1"/>
  <c r="K72" i="1"/>
  <c r="W58" i="1"/>
  <c r="M58" i="1" s="1"/>
  <c r="M56" i="1"/>
  <c r="T58" i="1"/>
  <c r="J58" i="1" s="1"/>
  <c r="J56" i="1"/>
  <c r="V58" i="1"/>
  <c r="L58" i="1" s="1"/>
  <c r="L56" i="1"/>
  <c r="E56" i="1"/>
  <c r="S53" i="1"/>
  <c r="S56" i="1" s="1"/>
  <c r="U58" i="1"/>
  <c r="K58" i="1" s="1"/>
  <c r="K56" i="1"/>
  <c r="T39" i="1"/>
  <c r="S22" i="1"/>
  <c r="T35" i="1"/>
  <c r="I47" i="1"/>
  <c r="X103" i="1"/>
  <c r="AC103" i="1"/>
  <c r="AC22" i="1"/>
  <c r="N28" i="1"/>
  <c r="D23" i="1"/>
  <c r="AC31" i="1"/>
  <c r="I33" i="1"/>
  <c r="D33" i="1" s="1"/>
  <c r="X109" i="1"/>
  <c r="AD112" i="1"/>
  <c r="D99" i="1"/>
  <c r="D97" i="1" s="1"/>
  <c r="AC28" i="1"/>
  <c r="AD39" i="1"/>
  <c r="I30" i="1"/>
  <c r="D30" i="1" s="1"/>
  <c r="AG39" i="1"/>
  <c r="AE39" i="1"/>
  <c r="X32" i="1"/>
  <c r="I29" i="1"/>
  <c r="D29" i="1" s="1"/>
  <c r="AC37" i="1"/>
  <c r="X37" i="1" s="1"/>
  <c r="AD35" i="1"/>
  <c r="X24" i="1"/>
  <c r="X22" i="1" s="1"/>
  <c r="W25" i="1"/>
  <c r="N22" i="1"/>
  <c r="S28" i="1"/>
  <c r="O39" i="1"/>
  <c r="I109" i="1"/>
  <c r="I62" i="1"/>
  <c r="D62" i="1" s="1"/>
  <c r="D60" i="1" s="1"/>
  <c r="I66" i="1"/>
  <c r="I65" i="1" s="1"/>
  <c r="I20" i="1"/>
  <c r="I19" i="1" s="1"/>
  <c r="I32" i="1"/>
  <c r="I83" i="1"/>
  <c r="D83" i="1" s="1"/>
  <c r="I70" i="1"/>
  <c r="D70" i="1" s="1"/>
  <c r="I79" i="1"/>
  <c r="I91" i="1"/>
  <c r="I90" i="1" s="1"/>
  <c r="I104" i="1"/>
  <c r="D104" i="1" s="1"/>
  <c r="I16" i="1"/>
  <c r="I36" i="1"/>
  <c r="D36" i="1" s="1"/>
  <c r="I24" i="1"/>
  <c r="D24" i="1" s="1"/>
  <c r="I40" i="1"/>
  <c r="D40" i="1" s="1"/>
  <c r="I97" i="1"/>
  <c r="I100" i="1"/>
  <c r="D48" i="1"/>
  <c r="D57" i="1"/>
  <c r="D74" i="1"/>
  <c r="AD26" i="1"/>
  <c r="AD15" i="1"/>
  <c r="AG26" i="1"/>
  <c r="AG15" i="1"/>
  <c r="X48" i="1"/>
  <c r="AC47" i="1"/>
  <c r="AC27" i="1"/>
  <c r="X30" i="1"/>
  <c r="X33" i="1"/>
  <c r="AC41" i="1"/>
  <c r="X45" i="1"/>
  <c r="AC44" i="1"/>
  <c r="AG71" i="1"/>
  <c r="X80" i="1"/>
  <c r="AF39" i="1"/>
  <c r="AC42" i="1"/>
  <c r="AC53" i="1"/>
  <c r="AC56" i="1" s="1"/>
  <c r="AC58" i="1" s="1"/>
  <c r="AC65" i="1"/>
  <c r="X85" i="1"/>
  <c r="AC84" i="1"/>
  <c r="Y94" i="1"/>
  <c r="Y87" i="1"/>
  <c r="AE94" i="1"/>
  <c r="AG94" i="1"/>
  <c r="AC73" i="1"/>
  <c r="AC78" i="1"/>
  <c r="AC81" i="1"/>
  <c r="Y95" i="1"/>
  <c r="Y58" i="1"/>
  <c r="X75" i="1"/>
  <c r="X91" i="1"/>
  <c r="AC90" i="1"/>
  <c r="AF72" i="1"/>
  <c r="AF71" i="1"/>
  <c r="X74" i="1"/>
  <c r="X79" i="1"/>
  <c r="X82" i="1"/>
  <c r="X70" i="1"/>
  <c r="X76" i="1"/>
  <c r="AE95" i="1"/>
  <c r="AC107" i="1"/>
  <c r="X107" i="1" s="1"/>
  <c r="AE113" i="1"/>
  <c r="AF94" i="1"/>
  <c r="Y112" i="1"/>
  <c r="AC108" i="1"/>
  <c r="V94" i="1"/>
  <c r="V87" i="1"/>
  <c r="E43" i="1"/>
  <c r="D52" i="1"/>
  <c r="I84" i="1"/>
  <c r="D85" i="1"/>
  <c r="N57" i="1"/>
  <c r="N62" i="1"/>
  <c r="S60" i="1"/>
  <c r="S64" i="1" s="1"/>
  <c r="N64" i="1" s="1"/>
  <c r="S16" i="1"/>
  <c r="N33" i="1"/>
  <c r="S31" i="1"/>
  <c r="N40" i="1"/>
  <c r="W39" i="1"/>
  <c r="O94" i="1"/>
  <c r="O87" i="1"/>
  <c r="O106" i="1"/>
  <c r="W35" i="1"/>
  <c r="N52" i="1"/>
  <c r="S81" i="1"/>
  <c r="W114" i="1"/>
  <c r="W106" i="1"/>
  <c r="V15" i="1"/>
  <c r="N49" i="1"/>
  <c r="W94" i="1"/>
  <c r="W87" i="1"/>
  <c r="U87" i="1"/>
  <c r="U95" i="1"/>
  <c r="N46" i="1"/>
  <c r="N44" i="1" s="1"/>
  <c r="S44" i="1"/>
  <c r="V114" i="1"/>
  <c r="L114" i="1" s="1"/>
  <c r="O25" i="1"/>
  <c r="O58" i="1"/>
  <c r="U25" i="1"/>
  <c r="S42" i="1"/>
  <c r="N42" i="1" s="1"/>
  <c r="V35" i="1"/>
  <c r="O15" i="1"/>
  <c r="S27" i="1"/>
  <c r="V26" i="1"/>
  <c r="S37" i="1"/>
  <c r="N37" i="1" s="1"/>
  <c r="V39" i="1"/>
  <c r="S72" i="1"/>
  <c r="S88" i="1"/>
  <c r="N88" i="1" s="1"/>
  <c r="T94" i="1"/>
  <c r="N65" i="1"/>
  <c r="S26" i="1"/>
  <c r="T25" i="1"/>
  <c r="S38" i="1"/>
  <c r="N38" i="1" s="1"/>
  <c r="S41" i="1"/>
  <c r="N41" i="1" s="1"/>
  <c r="N53" i="1"/>
  <c r="N81" i="1"/>
  <c r="N51" i="1"/>
  <c r="T71" i="1"/>
  <c r="J71" i="1" s="1"/>
  <c r="O113" i="1"/>
  <c r="E113" i="1" s="1"/>
  <c r="O71" i="1"/>
  <c r="N84" i="1"/>
  <c r="N97" i="1"/>
  <c r="U71" i="1"/>
  <c r="U106" i="1"/>
  <c r="W71" i="1"/>
  <c r="S89" i="1"/>
  <c r="T95" i="1"/>
  <c r="J95" i="1" s="1"/>
  <c r="S108" i="1"/>
  <c r="V71" i="1"/>
  <c r="S107" i="1"/>
  <c r="T113" i="1"/>
  <c r="J113" i="1" s="1"/>
  <c r="T114" i="1"/>
  <c r="J114" i="1" s="1"/>
  <c r="E27" i="1"/>
  <c r="E25" i="1" s="1"/>
  <c r="E15" i="1"/>
  <c r="D16" i="1"/>
  <c r="I44" i="1"/>
  <c r="I53" i="1"/>
  <c r="I56" i="1" s="1"/>
  <c r="I58" i="1" s="1"/>
  <c r="D100" i="1"/>
  <c r="L39" i="1" l="1"/>
  <c r="I37" i="1"/>
  <c r="D37" i="1" s="1"/>
  <c r="M39" i="1"/>
  <c r="M87" i="1"/>
  <c r="I89" i="1"/>
  <c r="D89" i="1" s="1"/>
  <c r="AC72" i="1"/>
  <c r="AC69" i="1" s="1"/>
  <c r="J39" i="1"/>
  <c r="O93" i="1"/>
  <c r="U34" i="1"/>
  <c r="I81" i="1"/>
  <c r="I108" i="1"/>
  <c r="D108" i="1" s="1"/>
  <c r="W112" i="1"/>
  <c r="E35" i="1"/>
  <c r="L71" i="1"/>
  <c r="J35" i="1"/>
  <c r="L35" i="1"/>
  <c r="L34" i="1" s="1"/>
  <c r="AE34" i="1"/>
  <c r="M106" i="1"/>
  <c r="AC87" i="1"/>
  <c r="N60" i="1"/>
  <c r="N19" i="1"/>
  <c r="N15" i="1" s="1"/>
  <c r="S15" i="1"/>
  <c r="X88" i="1"/>
  <c r="X87" i="1" s="1"/>
  <c r="L87" i="1"/>
  <c r="V93" i="1"/>
  <c r="O34" i="1"/>
  <c r="I78" i="1"/>
  <c r="E39" i="1"/>
  <c r="N103" i="1"/>
  <c r="N47" i="1"/>
  <c r="N43" i="1" s="1"/>
  <c r="I107" i="1"/>
  <c r="D107" i="1" s="1"/>
  <c r="U112" i="1"/>
  <c r="AF34" i="1"/>
  <c r="X19" i="1"/>
  <c r="X15" i="1" s="1"/>
  <c r="N109" i="1"/>
  <c r="AG34" i="1"/>
  <c r="AC15" i="1"/>
  <c r="I60" i="1"/>
  <c r="I64" i="1" s="1"/>
  <c r="D64" i="1" s="1"/>
  <c r="M94" i="1"/>
  <c r="AD34" i="1"/>
  <c r="E106" i="1"/>
  <c r="M114" i="1"/>
  <c r="I15" i="1"/>
  <c r="I43" i="1"/>
  <c r="U93" i="1"/>
  <c r="AF25" i="1"/>
  <c r="M71" i="1"/>
  <c r="M69" i="1" s="1"/>
  <c r="E112" i="1"/>
  <c r="E94" i="1"/>
  <c r="E87" i="1"/>
  <c r="Y34" i="1"/>
  <c r="I103" i="1"/>
  <c r="T34" i="1"/>
  <c r="I31" i="1"/>
  <c r="W93" i="1"/>
  <c r="M95" i="1"/>
  <c r="D66" i="1"/>
  <c r="AC43" i="1"/>
  <c r="AE69" i="1"/>
  <c r="E71" i="1"/>
  <c r="E69" i="1" s="1"/>
  <c r="S43" i="1"/>
  <c r="X65" i="1"/>
  <c r="K39" i="1"/>
  <c r="K71" i="1"/>
  <c r="I71" i="1" s="1"/>
  <c r="X53" i="1"/>
  <c r="S58" i="1"/>
  <c r="N58" i="1" s="1"/>
  <c r="N56" i="1"/>
  <c r="AC35" i="1"/>
  <c r="D79" i="1"/>
  <c r="AC94" i="1"/>
  <c r="X94" i="1" s="1"/>
  <c r="D20" i="1"/>
  <c r="D91" i="1"/>
  <c r="D90" i="1" s="1"/>
  <c r="L94" i="1"/>
  <c r="E95" i="1"/>
  <c r="K113" i="1"/>
  <c r="J112" i="1"/>
  <c r="J94" i="1"/>
  <c r="K35" i="1"/>
  <c r="AG112" i="1"/>
  <c r="L106" i="1"/>
  <c r="M35" i="1"/>
  <c r="X97" i="1"/>
  <c r="L95" i="1"/>
  <c r="L112" i="1"/>
  <c r="K87" i="1"/>
  <c r="K95" i="1"/>
  <c r="I95" i="1" s="1"/>
  <c r="J106" i="1"/>
  <c r="K94" i="1"/>
  <c r="K106" i="1"/>
  <c r="M113" i="1"/>
  <c r="J87" i="1"/>
  <c r="I88" i="1"/>
  <c r="D88" i="1" s="1"/>
  <c r="L72" i="1"/>
  <c r="J72" i="1"/>
  <c r="J69" i="1" s="1"/>
  <c r="E58" i="1"/>
  <c r="D58" i="1" s="1"/>
  <c r="N31" i="1"/>
  <c r="W34" i="1"/>
  <c r="V112" i="1"/>
  <c r="I42" i="1"/>
  <c r="D42" i="1" s="1"/>
  <c r="I41" i="1"/>
  <c r="D41" i="1" s="1"/>
  <c r="I28" i="1"/>
  <c r="I38" i="1"/>
  <c r="D38" i="1" s="1"/>
  <c r="N26" i="1"/>
  <c r="D32" i="1"/>
  <c r="D31" i="1" s="1"/>
  <c r="I22" i="1"/>
  <c r="I27" i="1"/>
  <c r="X90" i="1"/>
  <c r="X84" i="1"/>
  <c r="X108" i="1"/>
  <c r="AG93" i="1"/>
  <c r="X44" i="1"/>
  <c r="X41" i="1"/>
  <c r="AC39" i="1"/>
  <c r="X42" i="1"/>
  <c r="X28" i="1"/>
  <c r="AC26" i="1"/>
  <c r="AD25" i="1"/>
  <c r="AC95" i="1"/>
  <c r="X81" i="1"/>
  <c r="X58" i="1"/>
  <c r="X114" i="1"/>
  <c r="AE93" i="1"/>
  <c r="X27" i="1"/>
  <c r="X35" i="1"/>
  <c r="X73" i="1"/>
  <c r="AF93" i="1"/>
  <c r="AE112" i="1"/>
  <c r="AC113" i="1"/>
  <c r="AC106" i="1"/>
  <c r="X78" i="1"/>
  <c r="AF69" i="1"/>
  <c r="X71" i="1"/>
  <c r="X56" i="1"/>
  <c r="Y93" i="1"/>
  <c r="AG69" i="1"/>
  <c r="X31" i="1"/>
  <c r="X47" i="1"/>
  <c r="AG25" i="1"/>
  <c r="I114" i="1"/>
  <c r="S113" i="1"/>
  <c r="N113" i="1" s="1"/>
  <c r="T112" i="1"/>
  <c r="N89" i="1"/>
  <c r="U69" i="1"/>
  <c r="S87" i="1"/>
  <c r="S106" i="1"/>
  <c r="N108" i="1"/>
  <c r="O112" i="1"/>
  <c r="S71" i="1"/>
  <c r="N71" i="1" s="1"/>
  <c r="T69" i="1"/>
  <c r="S94" i="1"/>
  <c r="N94" i="1" s="1"/>
  <c r="T93" i="1"/>
  <c r="V69" i="1"/>
  <c r="W69" i="1"/>
  <c r="N39" i="1"/>
  <c r="S25" i="1"/>
  <c r="N35" i="1"/>
  <c r="S114" i="1"/>
  <c r="S95" i="1"/>
  <c r="O69" i="1"/>
  <c r="N107" i="1"/>
  <c r="S39" i="1"/>
  <c r="N72" i="1"/>
  <c r="S35" i="1"/>
  <c r="V25" i="1"/>
  <c r="V34" i="1"/>
  <c r="N27" i="1"/>
  <c r="D56" i="1"/>
  <c r="I26" i="1"/>
  <c r="D26" i="1" s="1"/>
  <c r="D84" i="1"/>
  <c r="D81" i="1"/>
  <c r="D109" i="1"/>
  <c r="D103" i="1"/>
  <c r="D47" i="1"/>
  <c r="D73" i="1"/>
  <c r="D53" i="1"/>
  <c r="D44" i="1"/>
  <c r="D28" i="1"/>
  <c r="D22" i="1"/>
  <c r="K69" i="1" l="1"/>
  <c r="X72" i="1"/>
  <c r="M34" i="1"/>
  <c r="J34" i="1"/>
  <c r="D65" i="1"/>
  <c r="E34" i="1"/>
  <c r="L69" i="1"/>
  <c r="I72" i="1"/>
  <c r="D72" i="1" s="1"/>
  <c r="D19" i="1"/>
  <c r="D15" i="1" s="1"/>
  <c r="K34" i="1"/>
  <c r="D71" i="1"/>
  <c r="I106" i="1"/>
  <c r="E93" i="1"/>
  <c r="AC34" i="1"/>
  <c r="D87" i="1"/>
  <c r="M93" i="1"/>
  <c r="D78" i="1"/>
  <c r="J93" i="1"/>
  <c r="I94" i="1"/>
  <c r="D94" i="1" s="1"/>
  <c r="I87" i="1"/>
  <c r="K93" i="1"/>
  <c r="M112" i="1"/>
  <c r="K112" i="1"/>
  <c r="I113" i="1"/>
  <c r="L93" i="1"/>
  <c r="I35" i="1"/>
  <c r="X106" i="1"/>
  <c r="I39" i="1"/>
  <c r="D95" i="1"/>
  <c r="D27" i="1"/>
  <c r="AC25" i="1"/>
  <c r="X26" i="1"/>
  <c r="X39" i="1"/>
  <c r="X34" i="1" s="1"/>
  <c r="X69" i="1"/>
  <c r="AC112" i="1"/>
  <c r="X113" i="1"/>
  <c r="X95" i="1"/>
  <c r="X43" i="1"/>
  <c r="AC93" i="1"/>
  <c r="N34" i="1"/>
  <c r="N87" i="1"/>
  <c r="D114" i="1"/>
  <c r="N106" i="1"/>
  <c r="S112" i="1"/>
  <c r="N25" i="1"/>
  <c r="N95" i="1"/>
  <c r="S93" i="1"/>
  <c r="S34" i="1"/>
  <c r="N69" i="1"/>
  <c r="N114" i="1"/>
  <c r="S69" i="1"/>
  <c r="I25" i="1"/>
  <c r="D106" i="1"/>
  <c r="D39" i="1"/>
  <c r="D43" i="1"/>
  <c r="D35" i="1"/>
  <c r="I69" i="1" l="1"/>
  <c r="X93" i="1"/>
  <c r="I93" i="1"/>
  <c r="I34" i="1"/>
  <c r="I112" i="1"/>
  <c r="D113" i="1"/>
  <c r="D69" i="1"/>
  <c r="X25" i="1"/>
  <c r="X112" i="1"/>
  <c r="N93" i="1"/>
  <c r="N112" i="1"/>
  <c r="D34" i="1"/>
  <c r="D93" i="1"/>
  <c r="D25" i="1"/>
  <c r="D112" i="1" l="1"/>
</calcChain>
</file>

<file path=xl/comments1.xml><?xml version="1.0" encoding="utf-8"?>
<comments xmlns="http://schemas.openxmlformats.org/spreadsheetml/2006/main">
  <authors>
    <author>Huỳnh Thị Thanh Nam</author>
    <author>THANH NAM</author>
  </authors>
  <commentList>
    <comment ref="AD79" authorId="0" shapeId="0">
      <text>
        <r>
          <rPr>
            <b/>
            <sz val="9"/>
            <color indexed="81"/>
            <rFont val="Tahoma"/>
            <family val="2"/>
          </rPr>
          <t>Huỳnh Thị Thanh Nam:</t>
        </r>
        <r>
          <rPr>
            <sz val="9"/>
            <color indexed="81"/>
            <rFont val="Tahoma"/>
            <family val="2"/>
          </rPr>
          <t xml:space="preserve">
TB 65/TB-STC ngày 13/5/2025</t>
        </r>
      </text>
    </comment>
    <comment ref="AD82" authorId="0" shapeId="0">
      <text>
        <r>
          <rPr>
            <b/>
            <sz val="9"/>
            <color indexed="81"/>
            <rFont val="Tahoma"/>
            <family val="2"/>
          </rPr>
          <t>Huỳnh Thị Thanh Nam:</t>
        </r>
        <r>
          <rPr>
            <sz val="9"/>
            <color indexed="81"/>
            <rFont val="Tahoma"/>
            <family val="2"/>
          </rPr>
          <t xml:space="preserve">
QĐ số 2389/QĐ-UBND ngày 12/12/2024</t>
        </r>
      </text>
    </comment>
    <comment ref="AP86" authorId="1" shapeId="0">
      <text>
        <r>
          <rPr>
            <b/>
            <sz val="9"/>
            <color indexed="81"/>
            <rFont val="Tahoma"/>
            <family val="2"/>
          </rPr>
          <t>THANH NAM:</t>
        </r>
        <r>
          <rPr>
            <sz val="9"/>
            <color indexed="81"/>
            <rFont val="Tahoma"/>
            <family val="2"/>
          </rPr>
          <t xml:space="preserve">
Bằng số đơn vị BC</t>
        </r>
      </text>
    </comment>
    <comment ref="AD88" authorId="0" shapeId="0">
      <text>
        <r>
          <rPr>
            <b/>
            <sz val="9"/>
            <color indexed="81"/>
            <rFont val="Tahoma"/>
            <family val="2"/>
          </rPr>
          <t>Huỳnh Thị Thanh Nam:</t>
        </r>
        <r>
          <rPr>
            <sz val="9"/>
            <color indexed="81"/>
            <rFont val="Tahoma"/>
            <family val="2"/>
          </rPr>
          <t xml:space="preserve">
Trong đó: KP CCTL: 1.834.643.917 đồng
KP chi hoạt động: 49.023.550.000 đồng.</t>
        </r>
      </text>
    </comment>
    <comment ref="AD91" authorId="0" shapeId="0">
      <text>
        <r>
          <rPr>
            <b/>
            <sz val="9"/>
            <color indexed="81"/>
            <rFont val="Tahoma"/>
            <family val="2"/>
          </rPr>
          <t>Huỳnh Thị Thanh Nam:</t>
        </r>
        <r>
          <rPr>
            <sz val="9"/>
            <color indexed="81"/>
            <rFont val="Tahoma"/>
            <family val="2"/>
          </rPr>
          <t xml:space="preserve">
TH bằng số ĐV bc: KP chi hoạt động.</t>
        </r>
      </text>
    </comment>
    <comment ref="AP92" authorId="0" shapeId="0">
      <text>
        <r>
          <rPr>
            <b/>
            <sz val="9"/>
            <color indexed="81"/>
            <rFont val="Tahoma"/>
            <family val="2"/>
          </rPr>
          <t>Huỳnh Thị Thanh Nam:</t>
        </r>
        <r>
          <rPr>
            <sz val="9"/>
            <color indexed="81"/>
            <rFont val="Tahoma"/>
            <family val="2"/>
          </rPr>
          <t xml:space="preserve">
TH bằng số ĐV bc</t>
        </r>
      </text>
    </comment>
    <comment ref="AD94" authorId="0" shapeId="0">
      <text>
        <r>
          <rPr>
            <b/>
            <sz val="9"/>
            <color indexed="81"/>
            <rFont val="Tahoma"/>
            <family val="2"/>
          </rPr>
          <t>Huỳnh Thị Thanh Nam:</t>
        </r>
        <r>
          <rPr>
            <sz val="9"/>
            <color indexed="81"/>
            <rFont val="Tahoma"/>
            <family val="2"/>
          </rPr>
          <t xml:space="preserve">
Kp CCTL</t>
        </r>
      </text>
    </comment>
    <comment ref="AD98" authorId="0" shapeId="0">
      <text>
        <r>
          <rPr>
            <b/>
            <sz val="9"/>
            <color indexed="81"/>
            <rFont val="Tahoma"/>
            <family val="2"/>
          </rPr>
          <t>Huỳnh Thị Thanh Nam:</t>
        </r>
        <r>
          <rPr>
            <sz val="9"/>
            <color indexed="81"/>
            <rFont val="Tahoma"/>
            <family val="2"/>
          </rPr>
          <t xml:space="preserve">
TB 223/TB-STC ngày 27/9/2022: KP CCTL</t>
        </r>
      </text>
    </comment>
    <comment ref="AU98" authorId="0" shapeId="0">
      <text>
        <r>
          <rPr>
            <b/>
            <sz val="9"/>
            <color indexed="81"/>
            <rFont val="Tahoma"/>
            <family val="2"/>
          </rPr>
          <t>Huỳnh Thị Thanh Nam:</t>
        </r>
        <r>
          <rPr>
            <sz val="9"/>
            <color indexed="81"/>
            <rFont val="Tahoma"/>
            <family val="2"/>
          </rPr>
          <t xml:space="preserve">
TB 65/TB-STC ngày 13/5/2025</t>
        </r>
      </text>
    </comment>
    <comment ref="AV98" authorId="0" shapeId="0">
      <text>
        <r>
          <rPr>
            <b/>
            <sz val="9"/>
            <color indexed="81"/>
            <rFont val="Tahoma"/>
            <family val="2"/>
          </rPr>
          <t>Huỳnh Thị Thanh Nam:</t>
        </r>
        <r>
          <rPr>
            <sz val="9"/>
            <color indexed="81"/>
            <rFont val="Tahoma"/>
            <family val="2"/>
          </rPr>
          <t xml:space="preserve">
TB 223/TB-STC ngày 27/9/2022</t>
        </r>
      </text>
    </comment>
    <comment ref="AV104" authorId="0" shapeId="0">
      <text>
        <r>
          <rPr>
            <b/>
            <sz val="9"/>
            <color indexed="81"/>
            <rFont val="Tahoma"/>
            <family val="2"/>
          </rPr>
          <t>Huỳnh Thị Thanh Nam:</t>
        </r>
        <r>
          <rPr>
            <sz val="9"/>
            <color indexed="81"/>
            <rFont val="Tahoma"/>
            <family val="2"/>
          </rPr>
          <t xml:space="preserve">
TH bằng số đơn vị báo cáo</t>
        </r>
      </text>
    </comment>
    <comment ref="AD113" authorId="0" shapeId="0">
      <text>
        <r>
          <rPr>
            <b/>
            <sz val="9"/>
            <color indexed="81"/>
            <rFont val="Tahoma"/>
            <family val="2"/>
          </rPr>
          <t>Huỳnh Thị Thanh Nam:</t>
        </r>
        <r>
          <rPr>
            <sz val="9"/>
            <color indexed="81"/>
            <rFont val="Tahoma"/>
            <family val="2"/>
          </rPr>
          <t xml:space="preserve">
KP CCTL</t>
        </r>
      </text>
    </comment>
  </commentList>
</comments>
</file>

<file path=xl/sharedStrings.xml><?xml version="1.0" encoding="utf-8"?>
<sst xmlns="http://schemas.openxmlformats.org/spreadsheetml/2006/main" count="415" uniqueCount="333">
  <si>
    <t>STT</t>
  </si>
  <si>
    <t>CHỈ TIÊU</t>
  </si>
  <si>
    <t>MÃ SỐ</t>
  </si>
  <si>
    <t>TỔNG SỐ</t>
  </si>
  <si>
    <t>A</t>
  </si>
  <si>
    <t>B</t>
  </si>
  <si>
    <t>C</t>
  </si>
  <si>
    <t>NGÂN SÁCH NHÀ NƯỚC</t>
  </si>
  <si>
    <t>I</t>
  </si>
  <si>
    <t>NGUỒN NGÂN SÁCH TRONG NƯỚC</t>
  </si>
  <si>
    <t>Số dư kinh phí năm trước chuyển sang (01=02+05)</t>
  </si>
  <si>
    <t>Kinh phí thường xuyên/tự chủ (02=03+04)</t>
  </si>
  <si>
    <t>Dự toán được giao trong năm (08=09+10)</t>
  </si>
  <si>
    <t>Kinh phí thực nhận trong năm (14=15+16)</t>
  </si>
  <si>
    <t>Kinh phí đề nghị quyết toán (17=18+19)</t>
  </si>
  <si>
    <t>Kinh phí giảm trong năm (20=21+25)</t>
  </si>
  <si>
    <t>Kinh phí không thường xuyên/không tự chủ (25=26+27+28)</t>
  </si>
  <si>
    <t>Số dư kinh phí được phép chuyển sang năm sau sử dụng và quyết toán (29=30+33)</t>
  </si>
  <si>
    <t>Kinh phí không thường xuyên/không tự chủ (33=34+35)</t>
  </si>
  <si>
    <t>II</t>
  </si>
  <si>
    <t>NGUỒN VỐN VIỆN TRỢ</t>
  </si>
  <si>
    <t>Số dư kinh phí năm trước chuyển sang</t>
  </si>
  <si>
    <t>Dự toán được giao trong năm</t>
  </si>
  <si>
    <t>Tổng kinh phí đã nhận viện trợ trong năm (38=39+40)</t>
  </si>
  <si>
    <t>Kinh phí đề nghị quyết toán</t>
  </si>
  <si>
    <t>Số dư kinh phí được phép chuyển sang năm sau sử dụng và quyết toán (43=41-42)</t>
  </si>
  <si>
    <t>III</t>
  </si>
  <si>
    <t>NGUỒN VAY NỢ NƯỚC NGOÀI</t>
  </si>
  <si>
    <t>Số dư kinh phí năm trước chuyển sang (44=45+46)</t>
  </si>
  <si>
    <t>Kinh phí đơn vị đã sử dụng đề nghị quyết toán</t>
  </si>
  <si>
    <t>Kinh phí giảm trong năm (53=54+55+56)</t>
  </si>
  <si>
    <t>Số đã giải ngân, rút vốn chưa hạch toán NSNN</t>
  </si>
  <si>
    <t>NGUỒN PHÍ ĐƯỢC KHẤU TRỪ ĐỂ LẠI</t>
  </si>
  <si>
    <t>Số dư kinh phí chưa sử dụng năm trước chuyển sang (61=62+63)</t>
  </si>
  <si>
    <t>Dự toán được giao trong năm (64=65+66)</t>
  </si>
  <si>
    <t>Số thu được trong năm (67=68+69)</t>
  </si>
  <si>
    <t>Tổng số kinh phí được sử dụng trong năm (70=71+72)</t>
  </si>
  <si>
    <t>Số kinh phí đã sử dụng đề nghị quyết toán (73=74+75)</t>
  </si>
  <si>
    <t>Số dư kinh phí được phép chuyển sang năm sau sử dụng và quyết toán (76=77+78)</t>
  </si>
  <si>
    <t>NGUỒN HOẠT ĐỘNG KHÁC ĐƯỢC ĐỂ LẠI</t>
  </si>
  <si>
    <t>Số dư kinh phí chưa sử dụng năm trước chuyển sang (79=80+81)</t>
  </si>
  <si>
    <t>Dự toán được giao trong năm (82=83+84)</t>
  </si>
  <si>
    <t>Số thu được trong năm (85=86+87)</t>
  </si>
  <si>
    <t>Tổng số kinh phí được sử dụng trong năm (88=89+90)</t>
  </si>
  <si>
    <t>Số kinh phí đã sử dụng đề nghị quyết toán (91=92+93)</t>
  </si>
  <si>
    <t>Số dư kinh phí được phép chuyển sang năm sau sử dụng và quyết toán (94=95+96)</t>
  </si>
  <si>
    <t>TỔNG LOẠI 070-KHOẢN 083</t>
  </si>
  <si>
    <t>TỔNG LOẠI 340-KHOẢN 341</t>
  </si>
  <si>
    <t>TỔNG LOẠI 370-KHOẢN 398</t>
  </si>
  <si>
    <t>LOẠI 280</t>
  </si>
  <si>
    <t>SỐ LIỆU THẨM ĐỊNH</t>
  </si>
  <si>
    <t>Phần I- TỔNG HỢP TÌNH HÌNH KINH PHÍ:</t>
  </si>
  <si>
    <t>72</t>
  </si>
  <si>
    <t>13</t>
  </si>
  <si>
    <t>12</t>
  </si>
  <si>
    <t>Đơn vị: đồng.</t>
  </si>
  <si>
    <t>Số dư dự toán</t>
  </si>
  <si>
    <t>TỔNG CỘNG</t>
  </si>
  <si>
    <t>4a</t>
  </si>
  <si>
    <t>4b</t>
  </si>
  <si>
    <t>1.1</t>
  </si>
  <si>
    <t>1.2</t>
  </si>
  <si>
    <t xml:space="preserve"> TỔNG LOẠI 280</t>
  </si>
  <si>
    <t>TOÀN NGÀNH</t>
  </si>
  <si>
    <t>01</t>
  </si>
  <si>
    <t>02</t>
  </si>
  <si>
    <t>Kinh phí đã nhận</t>
  </si>
  <si>
    <t>03</t>
  </si>
  <si>
    <t>Dự toán còn dư ở Kho bạc</t>
  </si>
  <si>
    <t>04</t>
  </si>
  <si>
    <t>Kinh phí không thường xuyên/Không tự chủ (05=06+07)</t>
  </si>
  <si>
    <t>05</t>
  </si>
  <si>
    <t>06</t>
  </si>
  <si>
    <t>07</t>
  </si>
  <si>
    <t>08</t>
  </si>
  <si>
    <t>Kinh phí thường xuyên/tự chủ</t>
  </si>
  <si>
    <t>09</t>
  </si>
  <si>
    <t>Kinh phí không thường xuyên/Không tự chủ</t>
  </si>
  <si>
    <t>10</t>
  </si>
  <si>
    <t>Tổng số được sử dụng trong năm (11=12+13)</t>
  </si>
  <si>
    <t>11</t>
  </si>
  <si>
    <t>Kinh phí thường xuyên/tự chủ (12=02+09)</t>
  </si>
  <si>
    <t>Kinh phí không thường xuyên/Không tự chủ (13=05+10)</t>
  </si>
  <si>
    <t>14</t>
  </si>
  <si>
    <t>15</t>
  </si>
  <si>
    <t>16</t>
  </si>
  <si>
    <t>17</t>
  </si>
  <si>
    <t>18</t>
  </si>
  <si>
    <t>19</t>
  </si>
  <si>
    <t>20</t>
  </si>
  <si>
    <t>6.1</t>
  </si>
  <si>
    <t>Kinh phí thường xuyên/tự chủ
(21=22+23+24)</t>
  </si>
  <si>
    <t>21</t>
  </si>
  <si>
    <t>Đã nộp NSNN</t>
  </si>
  <si>
    <t>22</t>
  </si>
  <si>
    <t>Còn phải nộp NSNN (23=03+15-18-22-31)</t>
  </si>
  <si>
    <t>23</t>
  </si>
  <si>
    <t>Dự toán bị hủy (24=04+09-15-32)</t>
  </si>
  <si>
    <t>24</t>
  </si>
  <si>
    <t>6.2</t>
  </si>
  <si>
    <t>25</t>
  </si>
  <si>
    <t>26</t>
  </si>
  <si>
    <t>Còn phải nộp NSNN (27=06+16-19-26-34)</t>
  </si>
  <si>
    <t>27</t>
  </si>
  <si>
    <t>Dự toán bị hủy (28=07+10-16-35)</t>
  </si>
  <si>
    <t>28</t>
  </si>
  <si>
    <t>29</t>
  </si>
  <si>
    <t>7.1</t>
  </si>
  <si>
    <t>Kinh phí thường xuyên/tự chủ
(30=31+32)</t>
  </si>
  <si>
    <t>30</t>
  </si>
  <si>
    <t>31</t>
  </si>
  <si>
    <t>32</t>
  </si>
  <si>
    <t>7.2</t>
  </si>
  <si>
    <t>33</t>
  </si>
  <si>
    <t>34</t>
  </si>
  <si>
    <t>35</t>
  </si>
  <si>
    <t>36</t>
  </si>
  <si>
    <t>37</t>
  </si>
  <si>
    <t>38</t>
  </si>
  <si>
    <t>Số đã ghi thu, ghi tạm ứng</t>
  </si>
  <si>
    <t>39</t>
  </si>
  <si>
    <t>Số đã ghi thu, ghi chi</t>
  </si>
  <si>
    <t>40</t>
  </si>
  <si>
    <t>Kinh phí được sử dụng trong năm
(41=36+38)</t>
  </si>
  <si>
    <t>41</t>
  </si>
  <si>
    <t>42</t>
  </si>
  <si>
    <t>43</t>
  </si>
  <si>
    <t>44</t>
  </si>
  <si>
    <t>Kinh phí đã ghi tạm ứng</t>
  </si>
  <si>
    <t>45</t>
  </si>
  <si>
    <t>46</t>
  </si>
  <si>
    <t>47</t>
  </si>
  <si>
    <t>Tổng số được sử dụng trong năm (48=44+47)</t>
  </si>
  <si>
    <t>48</t>
  </si>
  <si>
    <t>Tổng kinh phí đã vay trong năm (49=50+51)</t>
  </si>
  <si>
    <t>49</t>
  </si>
  <si>
    <t>Số đã ghi vay, ghi tạm ứng NSNN</t>
  </si>
  <si>
    <t>50</t>
  </si>
  <si>
    <t>Số đã ghi vay, ghi chi NSNN</t>
  </si>
  <si>
    <t>51</t>
  </si>
  <si>
    <t>52</t>
  </si>
  <si>
    <t>53</t>
  </si>
  <si>
    <t>54</t>
  </si>
  <si>
    <t>Còn phải nộp NSNN (55=45+49-52-54-58)</t>
  </si>
  <si>
    <t>55</t>
  </si>
  <si>
    <t>Dự toán bị hủy (56=46+47-49-59)</t>
  </si>
  <si>
    <t>56</t>
  </si>
  <si>
    <t>Kinh phí được phép chuyển sang năm sau sử dụng và quyết toán (57=58+59)</t>
  </si>
  <si>
    <t>57</t>
  </si>
  <si>
    <t>58</t>
  </si>
  <si>
    <t>59</t>
  </si>
  <si>
    <t>60</t>
  </si>
  <si>
    <t>61</t>
  </si>
  <si>
    <t>62</t>
  </si>
  <si>
    <t>63</t>
  </si>
  <si>
    <t>64</t>
  </si>
  <si>
    <t>65</t>
  </si>
  <si>
    <t>66</t>
  </si>
  <si>
    <t>67</t>
  </si>
  <si>
    <t>68</t>
  </si>
  <si>
    <t>69</t>
  </si>
  <si>
    <t>70</t>
  </si>
  <si>
    <t>Kinh phí thường xuyên/tự chủ (71=62+68)</t>
  </si>
  <si>
    <t>71</t>
  </si>
  <si>
    <t>Kinh phí không thường xuyên/Không tự chủ (72=63+69)</t>
  </si>
  <si>
    <t>73</t>
  </si>
  <si>
    <t>74</t>
  </si>
  <si>
    <t>75</t>
  </si>
  <si>
    <t>76</t>
  </si>
  <si>
    <t>Kinh phí thường xuyên/tự chủ (77=71-74)</t>
  </si>
  <si>
    <t>77</t>
  </si>
  <si>
    <t>Kinh phí không thường xuyên/Không tự chủ (78=72-75)</t>
  </si>
  <si>
    <t>78</t>
  </si>
  <si>
    <t>79</t>
  </si>
  <si>
    <t>80</t>
  </si>
  <si>
    <t>81</t>
  </si>
  <si>
    <t>82</t>
  </si>
  <si>
    <t>83</t>
  </si>
  <si>
    <t>84</t>
  </si>
  <si>
    <t>85</t>
  </si>
  <si>
    <t>86</t>
  </si>
  <si>
    <t>87</t>
  </si>
  <si>
    <t>88</t>
  </si>
  <si>
    <t>Kinh phí thường xuyên/tự chủ (89=80+86)</t>
  </si>
  <si>
    <t>89</t>
  </si>
  <si>
    <t>Kinh phí không thường xuyên/Không tự chủ (90=81+87)</t>
  </si>
  <si>
    <t>90</t>
  </si>
  <si>
    <t>91</t>
  </si>
  <si>
    <t>92</t>
  </si>
  <si>
    <t>93</t>
  </si>
  <si>
    <t>94</t>
  </si>
  <si>
    <t>Kinh phí thường xuyên/tự chủ (95=89-92)</t>
  </si>
  <si>
    <t>95</t>
  </si>
  <si>
    <t>Kinh phí không thường xuyên/Không tự chủ (96=90-93)</t>
  </si>
  <si>
    <t>96</t>
  </si>
  <si>
    <t>KHOẢN 278</t>
  </si>
  <si>
    <t>Ghi chú</t>
  </si>
  <si>
    <t>Trung tâm Phát triển Quỹ đất tỉnh Tây Ninh - Mã QHNS: 1029320</t>
  </si>
  <si>
    <t>Văn phòng Đăng ký đất đai tỉnh Tây Ninh - Mã QHNS 1029424</t>
  </si>
  <si>
    <t>KHOẢN 332</t>
  </si>
  <si>
    <t>KHOẢN 338</t>
  </si>
  <si>
    <t>3a</t>
  </si>
  <si>
    <t>3b</t>
  </si>
  <si>
    <t>(Không bao gồm quyết toán kinh phí của BQLDA VILG tỉnh)</t>
  </si>
  <si>
    <t>TỔNG LOẠI 250</t>
  </si>
  <si>
    <t>TỔNG LOẠI 250</t>
  </si>
  <si>
    <t>KHOẢN 251</t>
  </si>
  <si>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</si>
  <si>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</si>
  <si>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</si>
  <si>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</si>
  <si>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</si>
  <si>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</si>
  <si>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</si>
  <si>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</si>
  <si>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</si>
  <si>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</si>
  <si>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</si>
  <si>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</si>
  <si>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</si>
  <si>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</si>
  <si>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</si>
  <si>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</si>
  <si>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</si>
  <si>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</si>
  <si>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</si>
  <si>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</si>
  <si>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</si>
  <si>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</si>
  <si>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</si>
  <si>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</si>
  <si>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</si>
  <si>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</si>
  <si>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</si>
  <si>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</si>
  <si>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</si>
  <si>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</si>
  <si>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</si>
  <si>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</si>
  <si>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</si>
  <si>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</si>
  <si>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</si>
  <si>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</si>
  <si>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</si>
  <si>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</si>
  <si>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</si>
  <si>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</si>
  <si>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</si>
  <si>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</si>
  <si>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</si>
  <si>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</si>
  <si>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</si>
  <si>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</si>
  <si>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</si>
  <si>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</si>
  <si>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</si>
  <si>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</si>
  <si>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</si>
  <si>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</si>
  <si>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</si>
  <si>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</si>
  <si>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</si>
  <si>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</si>
  <si>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</si>
  <si>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</si>
  <si>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</si>
  <si>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</si>
  <si>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</si>
  <si>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</si>
  <si>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</si>
  <si>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</si>
  <si>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</si>
  <si>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</si>
  <si>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</si>
  <si>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</si>
  <si>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</si>
  <si>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</si>
  <si>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</si>
  <si>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</si>
  <si>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</si>
  <si>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</si>
  <si>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</si>
  <si>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</si>
  <si>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</si>
  <si>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</si>
  <si>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</si>
  <si>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</si>
  <si>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</si>
  <si>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</si>
  <si>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</si>
  <si>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</si>
  <si>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</si>
  <si>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</si>
  <si>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QUYẾT TOÁN CHI NGÂN SÁCH NHÀ NƯỚC THÁNG 01, THÁNG 02 NĂM 2025</t>
  </si>
  <si>
    <t>ĐƠN VỊ: SỞ NÔNG NGHIỆP VÀ MÔI TRƯỜNG (SỞ TÀI NGUYÊN VÀ MÔI TRƯỜNG CŨ)</t>
  </si>
  <si>
    <t>Trung tâm Nước sạch và Môi trường (Trung tâm Quan trắc Tài nguyên và Môi trường cũ - Mã QHNS 1093489)</t>
  </si>
  <si>
    <t>Văn phòng Sở Tài nguyên và Môi trường Tây Ninh cũ- Mã QHNS: 1031424</t>
  </si>
  <si>
    <t>3=3a+3b</t>
  </si>
  <si>
    <t>Mẫu số 2c</t>
  </si>
  <si>
    <t>LOẠI 250</t>
  </si>
  <si>
    <t>4=4a+4b</t>
  </si>
  <si>
    <t>1=2+3+4+5+6</t>
  </si>
  <si>
    <t>(Kèm theo Thông báo số:           /TB-STC  ngày           /  6 /2025 của Sở Tài chính)</t>
  </si>
  <si>
    <t>LOẠI 070 - KHOẢN 083</t>
  </si>
  <si>
    <t xml:space="preserve"> LOẠI 250</t>
  </si>
  <si>
    <t>7=8+9+10+11+12</t>
  </si>
  <si>
    <t>9=9a+9b</t>
  </si>
  <si>
    <t>9a</t>
  </si>
  <si>
    <t>9b</t>
  </si>
  <si>
    <t>10=10a+10b</t>
  </si>
  <si>
    <t>10a</t>
  </si>
  <si>
    <t>10b</t>
  </si>
  <si>
    <t>13=14+15+16+17+18</t>
  </si>
  <si>
    <t>15=15a+15b</t>
  </si>
  <si>
    <t>15a</t>
  </si>
  <si>
    <t>15b</t>
  </si>
  <si>
    <t>16=16a+16b</t>
  </si>
  <si>
    <t>16a</t>
  </si>
  <si>
    <t>16b</t>
  </si>
  <si>
    <t>19=20+21+22+23+24</t>
  </si>
  <si>
    <t>21=21a+21b</t>
  </si>
  <si>
    <t>21a</t>
  </si>
  <si>
    <t>21b</t>
  </si>
  <si>
    <t>22=22a+22b</t>
  </si>
  <si>
    <t>22a</t>
  </si>
  <si>
    <t>22b</t>
  </si>
  <si>
    <t>25=26+27+28+29+30</t>
  </si>
  <si>
    <t>27=27a+27b</t>
  </si>
  <si>
    <t>27a</t>
  </si>
  <si>
    <t>27b</t>
  </si>
  <si>
    <t>28=28a+28b</t>
  </si>
  <si>
    <t>28a</t>
  </si>
  <si>
    <t>28b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</si>
</sst>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_-;\-* #,##0.00\ _₫_-;_-* &quot;-&quot;??\ _₫_-;_-@_-"/>
    <numFmt numFmtId="165" formatCode="_(* #,##0_);_(* \(#,##0\);_(* &quot;-&quot;??_);_(@_)"/>
    <numFmt numFmtId="166" formatCode="_ * #,##0.00_)\ _₫_ ;_ * \(#,##0.00\)\ _₫_ ;_ * &quot;-&quot;??_)\ _₫_ ;_ @_ "/>
    <numFmt numFmtId="167" formatCode="_-* #,##0.00_-;\-* #,##0.00_-;_-* &quot;-&quot;??_-;_-@_-"/>
  </numFmts>
  <fonts count="53"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sz val="11"/>
      <name val="Times New Roman"/>
      <family val="1"/>
    </font>
    <font>
      <sz val="8"/>
      <name val="Times New Roman"/>
      <family val="1"/>
    </font>
    <font>
      <b/>
      <sz val="12"/>
      <name val="VNI-Times"/>
    </font>
    <font>
      <b/>
      <sz val="11"/>
      <name val="Times New Roman"/>
      <family val="1"/>
    </font>
    <font>
      <b/>
      <u/>
      <sz val="12"/>
      <name val="Times New Roman"/>
      <family val="1"/>
    </font>
    <font>
      <b/>
      <sz val="9"/>
      <color indexed="81"/>
      <name val="Tahoma"/>
      <family val="2"/>
    </font>
    <font>
      <sz val="9"/>
      <color indexed="81"/>
      <name val="Tahoma"/>
      <family val="2"/>
    </font>
    <font>
      <sz val="10"/>
      <name val="Times New Roman"/>
      <family val="1"/>
    </font>
    <font>
      <b/>
      <sz val="11"/>
      <name val="Arial"/>
      <family val="2"/>
      <charset val="163"/>
    </font>
    <font>
      <sz val="13"/>
      <name val="Times New Roman"/>
      <family val="1"/>
    </font>
    <font>
      <b/>
      <i/>
      <sz val="12"/>
      <name val="Times New Roman"/>
      <family val="1"/>
    </font>
    <font>
      <sz val="11"/>
      <color theme="1"/>
      <name val="Calibri"/>
      <family val="2"/>
      <charset val="163"/>
      <scheme val="minor"/>
    </font>
    <font>
      <sz val="12"/>
      <name val="VNI-Times"/>
    </font>
    <font>
      <sz val="14"/>
      <name val="Times New Roman"/>
      <family val="1"/>
    </font>
    <font>
      <sz val="13"/>
      <color theme="1"/>
      <name val="Times New Roman"/>
      <family val="2"/>
    </font>
    <font>
      <sz val="8"/>
      <color indexed="8"/>
      <name val="Arial"/>
      <family val="2"/>
    </font>
    <font>
      <sz val="13"/>
      <color theme="1"/>
      <name val="Times New Roman"/>
      <family val="2"/>
      <charset val="163"/>
    </font>
    <font>
      <b/>
      <sz val="13"/>
      <name val="Times New Roman"/>
      <family val="1"/>
    </font>
    <font>
      <b/>
      <sz val="10"/>
      <name val="Times New Roman"/>
      <family val="1"/>
    </font>
    <font>
      <i/>
      <sz val="10"/>
      <name val="Times New Roman"/>
      <family val="1"/>
    </font>
    <font>
      <b/>
      <sz val="16"/>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b/>
      <sz val="12"/>
      <color rgb="FFFF0000"/>
      <name val="Times New Roman"/>
      <family val="1"/>
    </font>
    <font>
      <sz val="12"/>
      <color rgb="FFFF0000"/>
      <name val="Times New Roman"/>
      <family val="1"/>
    </font>
    <font>
      <b/>
      <sz val="12"/>
      <color rgb="FF0000FF"/>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i/>
      <sz val="14"/>
      <name val="Times New Roman"/>
      <family val="1"/>
    </font>
    <font>
      <b/>
      <i/>
      <sz val="14"/>
      <name val="Times New Roman"/>
      <family val="1"/>
    </font>
    <font>
      <b/>
      <u/>
      <sz val="11"/>
      <name val="Times New Roman"/>
      <family val="1"/>
    </font>
    <font>
      <b/>
      <i/>
      <sz val="11"/>
      <name val="Times New Roman"/>
      <family val="1"/>
    </font>
  </fonts>
  <fills count="3">
    <fill>
      <patternFill patternType="none"/>
    </fill>
    <fill>
      <patternFill patternType="gray125"/>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2">
    <xf numFmtId="0" fontId="0" fillId="0" borderId="0" applyNumberFormat="0" applyFill="0" applyBorder="0" applyAlignment="0" applyProtection="0">
      <alignment vertical="top"/>
    </xf>
    <xf numFmtId="0" fontId="9" fillId="0" borderId="9" applyNumberFormat="0" applyFont="0" applyAlignment="0"/>
    <xf numFmtId="0" fontId="18" fillId="0" borderId="0"/>
    <xf numFmtId="0" fontId="19" fillId="0" borderId="0"/>
    <xf numFmtId="43" fontId="19" fillId="0" borderId="0" applyFont="0" applyFill="0" applyBorder="0" applyAlignment="0" applyProtection="0"/>
    <xf numFmtId="0" fontId="3" fillId="0" borderId="0"/>
    <xf numFmtId="0" fontId="3" fillId="0" borderId="0"/>
    <xf numFmtId="0" fontId="21" fillId="0" borderId="0"/>
    <xf numFmtId="43" fontId="21" fillId="0" borderId="0" applyFont="0" applyFill="0" applyBorder="0" applyAlignment="0" applyProtection="0"/>
    <xf numFmtId="164" fontId="18" fillId="0" borderId="0" applyFont="0" applyFill="0" applyBorder="0" applyAlignment="0" applyProtection="0"/>
    <xf numFmtId="0" fontId="22" fillId="0" borderId="0" applyNumberFormat="0" applyFill="0" applyBorder="0" applyAlignment="0" applyProtection="0">
      <alignment vertical="top"/>
    </xf>
    <xf numFmtId="0" fontId="22" fillId="0" borderId="0" applyNumberFormat="0" applyFill="0" applyBorder="0" applyAlignment="0" applyProtection="0">
      <alignment vertical="top"/>
    </xf>
    <xf numFmtId="43" fontId="21" fillId="0" borderId="0" applyFont="0" applyFill="0" applyBorder="0" applyAlignment="0" applyProtection="0"/>
    <xf numFmtId="0" fontId="23" fillId="0" borderId="0"/>
    <xf numFmtId="166" fontId="23" fillId="0" borderId="0" applyFont="0" applyFill="0" applyBorder="0" applyAlignment="0" applyProtection="0"/>
    <xf numFmtId="43" fontId="3" fillId="0" borderId="0" applyFont="0" applyFill="0" applyBorder="0" applyAlignment="0" applyProtection="0"/>
    <xf numFmtId="164" fontId="19" fillId="0" borderId="0" applyFont="0" applyFill="0" applyBorder="0" applyAlignment="0" applyProtection="0"/>
    <xf numFmtId="43" fontId="1" fillId="0" borderId="0" applyFont="0" applyFill="0" applyBorder="0" applyAlignment="0" applyProtection="0"/>
    <xf numFmtId="0" fontId="23" fillId="0" borderId="0"/>
    <xf numFmtId="0" fontId="18" fillId="0" borderId="0"/>
    <xf numFmtId="0" fontId="18" fillId="0" borderId="0"/>
    <xf numFmtId="167" fontId="44" fillId="0" borderId="0" applyFont="0" applyFill="0" applyBorder="0" applyAlignment="0" applyProtection="0"/>
  </cellStyleXfs>
  <cellXfs count="186">
    <xf numFmtId="0" fontId="2" fillId="0" borderId="0" xfId="0" applyNumberFormat="1" applyFont="1" applyFill="1" applyBorder="1" applyAlignment="1" applyProtection="1">
      <alignment horizontal="left"/>
      <protection locked="0"/>
    </xf>
    <xf numFmtId="0" fontId="7" fillId="0" borderId="8" xfId="0" applyFont="1" applyFill="1" applyBorder="1" applyAlignment="1">
      <alignment vertical="center"/>
    </xf>
    <xf numFmtId="0" fontId="7" fillId="0" borderId="8" xfId="0" applyFont="1" applyFill="1" applyBorder="1" applyAlignment="1">
      <alignment vertical="center" wrapText="1"/>
    </xf>
    <xf numFmtId="3" fontId="7" fillId="0" borderId="8" xfId="0" applyNumberFormat="1" applyFont="1" applyFill="1" applyBorder="1" applyAlignment="1">
      <alignment vertical="center" wrapText="1"/>
    </xf>
    <xf numFmtId="0" fontId="14" fillId="0" borderId="0" xfId="0" applyFont="1" applyFill="1" applyAlignment="1" applyProtection="1">
      <alignment vertical="center" wrapText="1" shrinkToFit="1"/>
      <protection locked="0"/>
    </xf>
    <xf numFmtId="0" fontId="25" fillId="0" borderId="0" xfId="0" applyFont="1" applyFill="1" applyAlignment="1" applyProtection="1">
      <alignment vertical="top" wrapText="1" shrinkToFit="1"/>
      <protection locked="0"/>
    </xf>
    <xf numFmtId="0" fontId="5" fillId="0" borderId="0" xfId="0" applyFont="1" applyFill="1" applyAlignment="1" applyProtection="1">
      <alignment vertical="top" wrapText="1" shrinkToFit="1"/>
      <protection locked="0"/>
    </xf>
    <xf numFmtId="0" fontId="25" fillId="0" borderId="0" xfId="0" applyFont="1" applyFill="1" applyAlignment="1" applyProtection="1">
      <alignment horizontal="center" vertical="top" wrapText="1" shrinkToFit="1"/>
      <protection locked="0"/>
    </xf>
    <xf numFmtId="0" fontId="20" fillId="0" borderId="0" xfId="0" applyNumberFormat="1" applyFont="1" applyFill="1" applyBorder="1" applyAlignment="1" applyProtection="1">
      <alignment horizontal="left"/>
      <protection locked="0"/>
    </xf>
    <xf numFmtId="0" fontId="6" fillId="0" borderId="0" xfId="0" applyFont="1" applyFill="1" applyAlignment="1" applyProtection="1">
      <alignment vertical="center" wrapText="1" shrinkToFit="1"/>
      <protection locked="0"/>
    </xf>
    <xf numFmtId="0" fontId="6" fillId="0" borderId="0" xfId="0" applyFont="1" applyFill="1" applyAlignment="1" applyProtection="1">
      <alignment horizontal="center" vertical="center" wrapText="1" shrinkToFit="1"/>
      <protection locked="0"/>
    </xf>
    <xf numFmtId="0" fontId="6" fillId="0" borderId="0" xfId="0" applyFont="1" applyFill="1" applyAlignment="1" applyProtection="1">
      <alignment vertical="top" wrapText="1" shrinkToFit="1"/>
      <protection locked="0"/>
    </xf>
    <xf numFmtId="0" fontId="6" fillId="0" borderId="0" xfId="0" applyFont="1" applyFill="1" applyAlignment="1" applyProtection="1">
      <alignment horizontal="center" vertical="top" wrapText="1" shrinkToFit="1"/>
      <protection locked="0"/>
    </xf>
    <xf numFmtId="0" fontId="26" fillId="0" borderId="0" xfId="0" applyNumberFormat="1" applyFont="1" applyFill="1" applyBorder="1" applyAlignment="1" applyProtection="1">
      <protection locked="0"/>
    </xf>
    <xf numFmtId="0" fontId="26" fillId="0" borderId="0" xfId="0" applyNumberFormat="1" applyFont="1" applyFill="1" applyBorder="1" applyAlignment="1" applyProtection="1">
      <alignment horizontal="center"/>
      <protection locked="0"/>
    </xf>
    <xf numFmtId="0" fontId="25" fillId="0" borderId="0" xfId="0" applyNumberFormat="1" applyFont="1" applyFill="1" applyBorder="1" applyAlignment="1" applyProtection="1">
      <protection locked="0"/>
    </xf>
    <xf numFmtId="0" fontId="16" fillId="0" borderId="0" xfId="0" applyNumberFormat="1" applyFont="1" applyFill="1" applyBorder="1" applyAlignment="1" applyProtection="1">
      <alignment horizontal="right"/>
      <protection locked="0"/>
    </xf>
    <xf numFmtId="0" fontId="27" fillId="0" borderId="0" xfId="0" applyNumberFormat="1" applyFont="1" applyFill="1" applyBorder="1" applyAlignment="1" applyProtection="1">
      <protection locked="0"/>
    </xf>
    <xf numFmtId="0" fontId="25" fillId="0" borderId="0" xfId="0" applyNumberFormat="1" applyFont="1" applyFill="1" applyBorder="1" applyAlignment="1" applyProtection="1">
      <alignment horizontal="left"/>
      <protection locked="0"/>
    </xf>
    <xf numFmtId="3" fontId="25" fillId="0" borderId="0" xfId="0" applyNumberFormat="1" applyFont="1" applyFill="1" applyBorder="1" applyAlignment="1" applyProtection="1">
      <alignment horizontal="left"/>
      <protection locked="0"/>
    </xf>
    <xf numFmtId="3" fontId="5" fillId="0" borderId="0" xfId="0" applyNumberFormat="1" applyFont="1" applyFill="1" applyBorder="1" applyAlignment="1" applyProtection="1">
      <alignment horizontal="left" indent="43"/>
      <protection locked="0"/>
    </xf>
    <xf numFmtId="0" fontId="5" fillId="0" borderId="0" xfId="0" applyNumberFormat="1" applyFont="1" applyFill="1" applyBorder="1" applyAlignment="1" applyProtection="1">
      <alignment horizontal="left" indent="43"/>
      <protection locked="0"/>
    </xf>
    <xf numFmtId="0" fontId="4" fillId="0" borderId="0" xfId="0" applyNumberFormat="1" applyFont="1" applyFill="1" applyBorder="1" applyAlignment="1" applyProtection="1">
      <protection locked="0"/>
    </xf>
    <xf numFmtId="0" fontId="14" fillId="0" borderId="0" xfId="0" applyNumberFormat="1" applyFont="1" applyFill="1" applyBorder="1" applyAlignment="1" applyProtection="1">
      <alignment horizontal="left" vertical="center"/>
      <protection locked="0"/>
    </xf>
    <xf numFmtId="0" fontId="8" fillId="0" borderId="1" xfId="0" applyFont="1" applyFill="1" applyBorder="1" applyAlignment="1" applyProtection="1">
      <alignment horizontal="center" vertical="center" wrapText="1" shrinkToFit="1"/>
      <protection locked="0"/>
    </xf>
    <xf numFmtId="3" fontId="8" fillId="0" borderId="1" xfId="0" applyNumberFormat="1" applyFont="1" applyFill="1" applyBorder="1" applyAlignment="1" applyProtection="1">
      <alignment horizontal="center" vertical="center" wrapText="1" shrinkToFit="1"/>
      <protection locked="0"/>
    </xf>
    <xf numFmtId="0" fontId="8" fillId="0" borderId="0" xfId="0" applyNumberFormat="1" applyFont="1" applyFill="1" applyBorder="1" applyAlignment="1" applyProtection="1">
      <alignment horizontal="left"/>
      <protection locked="0"/>
    </xf>
    <xf numFmtId="49" fontId="7" fillId="0" borderId="8" xfId="0" applyNumberFormat="1" applyFont="1" applyFill="1" applyBorder="1" applyAlignment="1">
      <alignment horizontal="center" vertical="center"/>
    </xf>
    <xf numFmtId="0" fontId="14" fillId="0" borderId="0" xfId="0" applyFont="1" applyFill="1" applyAlignment="1"/>
    <xf numFmtId="0" fontId="7" fillId="0" borderId="8" xfId="0" applyFont="1" applyFill="1" applyBorder="1" applyAlignment="1">
      <alignment horizontal="left" vertical="center" wrapText="1"/>
    </xf>
    <xf numFmtId="0" fontId="10" fillId="0" borderId="8" xfId="0" applyFont="1" applyFill="1" applyBorder="1" applyAlignment="1">
      <alignment vertical="center"/>
    </xf>
    <xf numFmtId="49" fontId="10" fillId="0" borderId="8" xfId="0" applyNumberFormat="1" applyFont="1" applyFill="1" applyBorder="1" applyAlignment="1">
      <alignment horizontal="center" vertical="center"/>
    </xf>
    <xf numFmtId="3" fontId="10" fillId="0" borderId="8" xfId="0" applyNumberFormat="1" applyFont="1" applyFill="1" applyBorder="1" applyAlignment="1">
      <alignment vertical="center" wrapText="1"/>
    </xf>
    <xf numFmtId="0" fontId="10" fillId="0" borderId="8" xfId="0" applyFont="1" applyFill="1" applyBorder="1" applyAlignment="1">
      <alignment vertical="center" wrapText="1"/>
    </xf>
    <xf numFmtId="0" fontId="7" fillId="0" borderId="10" xfId="0" applyFont="1" applyFill="1" applyBorder="1" applyAlignment="1">
      <alignment vertical="center"/>
    </xf>
    <xf numFmtId="0" fontId="7" fillId="0" borderId="10" xfId="0" applyFont="1" applyFill="1" applyBorder="1" applyAlignment="1">
      <alignment horizontal="left" vertical="center" wrapText="1"/>
    </xf>
    <xf numFmtId="49" fontId="7" fillId="0" borderId="10" xfId="0" applyNumberFormat="1" applyFont="1" applyFill="1" applyBorder="1" applyAlignment="1">
      <alignment horizontal="center" vertical="center"/>
    </xf>
    <xf numFmtId="3" fontId="7" fillId="0" borderId="10" xfId="0" applyNumberFormat="1" applyFont="1" applyFill="1" applyBorder="1" applyAlignment="1">
      <alignment vertical="center" wrapText="1"/>
    </xf>
    <xf numFmtId="0" fontId="7" fillId="0" borderId="3" xfId="0" applyFont="1" applyFill="1" applyBorder="1" applyAlignment="1">
      <alignment horizontal="center" vertical="center" wrapText="1"/>
    </xf>
    <xf numFmtId="0" fontId="15" fillId="0" borderId="3" xfId="0" applyFont="1" applyFill="1" applyBorder="1" applyAlignment="1">
      <alignment vertical="center" wrapText="1"/>
    </xf>
    <xf numFmtId="3" fontId="7" fillId="0" borderId="3" xfId="0" applyNumberFormat="1" applyFont="1" applyFill="1" applyBorder="1" applyAlignment="1">
      <alignment vertical="center" wrapText="1"/>
    </xf>
    <xf numFmtId="0" fontId="14" fillId="0" borderId="0" xfId="0" applyNumberFormat="1" applyFont="1" applyFill="1" applyBorder="1" applyAlignment="1" applyProtection="1">
      <protection locked="0"/>
    </xf>
    <xf numFmtId="1" fontId="14" fillId="0" borderId="0" xfId="0" applyNumberFormat="1" applyFont="1" applyFill="1" applyAlignment="1" applyProtection="1">
      <alignment horizontal="center" vertical="center" wrapText="1" shrinkToFit="1"/>
      <protection locked="0"/>
    </xf>
    <xf numFmtId="3" fontId="25" fillId="0" borderId="0" xfId="0" applyNumberFormat="1" applyFont="1" applyFill="1" applyAlignment="1" applyProtection="1">
      <alignment vertical="center" wrapText="1" shrinkToFit="1"/>
      <protection locked="0"/>
    </xf>
    <xf numFmtId="0" fontId="25" fillId="0" borderId="0" xfId="0" applyFont="1" applyFill="1" applyAlignment="1" applyProtection="1">
      <alignment vertical="center" wrapText="1" shrinkToFit="1"/>
      <protection locked="0"/>
    </xf>
    <xf numFmtId="3" fontId="25" fillId="0" borderId="0" xfId="0" applyNumberFormat="1" applyFont="1" applyFill="1" applyBorder="1" applyAlignment="1" applyProtection="1">
      <protection locked="0"/>
    </xf>
    <xf numFmtId="3" fontId="26" fillId="0" borderId="0" xfId="0" applyNumberFormat="1" applyFont="1" applyFill="1" applyBorder="1" applyAlignment="1" applyProtection="1">
      <alignment horizontal="center"/>
      <protection locked="0"/>
    </xf>
    <xf numFmtId="3" fontId="6" fillId="0" borderId="0" xfId="0" applyNumberFormat="1" applyFont="1" applyFill="1" applyAlignment="1" applyProtection="1">
      <alignment vertical="top" wrapText="1" shrinkToFit="1"/>
      <protection locked="0"/>
    </xf>
    <xf numFmtId="0" fontId="16" fillId="0" borderId="0" xfId="0" applyFont="1" applyAlignment="1">
      <alignment vertical="center"/>
    </xf>
    <xf numFmtId="0" fontId="16" fillId="0" borderId="0" xfId="0" applyFont="1" applyAlignment="1"/>
    <xf numFmtId="0" fontId="4" fillId="0" borderId="0" xfId="0" applyFont="1" applyAlignment="1"/>
    <xf numFmtId="0" fontId="35" fillId="0" borderId="0" xfId="0" applyFont="1" applyAlignment="1">
      <alignment horizontal="right"/>
    </xf>
    <xf numFmtId="0" fontId="4" fillId="0" borderId="0" xfId="0" applyFont="1" applyAlignment="1">
      <alignment vertical="center"/>
    </xf>
    <xf numFmtId="3" fontId="29" fillId="0" borderId="1" xfId="20" applyNumberFormat="1" applyFont="1" applyBorder="1" applyAlignment="1">
      <alignment horizontal="center" vertical="center" wrapText="1"/>
    </xf>
    <xf numFmtId="0" fontId="14" fillId="0" borderId="0" xfId="0" applyFont="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6" fillId="0" borderId="7" xfId="0" applyFont="1" applyBorder="1" applyAlignment="1">
      <alignment horizontal="center" vertical="center"/>
    </xf>
    <xf numFmtId="165" fontId="36" fillId="0" borderId="7" xfId="14" applyNumberFormat="1" applyFont="1" applyFill="1" applyBorder="1" applyAlignment="1">
      <alignment vertical="center"/>
    </xf>
    <xf numFmtId="0" fontId="37" fillId="0" borderId="0" xfId="0" applyFont="1" applyAlignment="1">
      <alignment vertical="center"/>
    </xf>
    <xf numFmtId="0" fontId="30" fillId="0" borderId="8" xfId="0" applyFont="1" applyBorder="1" applyAlignment="1">
      <alignment vertical="center"/>
    </xf>
    <xf numFmtId="165" fontId="30" fillId="0" borderId="8" xfId="14" applyNumberFormat="1" applyFont="1" applyFill="1" applyBorder="1" applyAlignment="1">
      <alignment vertical="center"/>
    </xf>
    <xf numFmtId="0" fontId="30" fillId="0" borderId="0" xfId="0" applyFont="1" applyAlignment="1">
      <alignment vertical="center"/>
    </xf>
    <xf numFmtId="0" fontId="17" fillId="0" borderId="8" xfId="0" applyFont="1" applyBorder="1" applyAlignment="1">
      <alignment vertical="center"/>
    </xf>
    <xf numFmtId="165" fontId="17" fillId="0" borderId="8" xfId="14" applyNumberFormat="1" applyFont="1" applyFill="1" applyBorder="1" applyAlignment="1">
      <alignment vertical="center"/>
    </xf>
    <xf numFmtId="0" fontId="17" fillId="0" borderId="0" xfId="0" applyFont="1" applyAlignment="1">
      <alignment vertical="center"/>
    </xf>
    <xf numFmtId="3" fontId="4" fillId="0" borderId="8" xfId="5" applyNumberFormat="1" applyFont="1" applyBorder="1" applyAlignment="1">
      <alignment vertical="center" wrapText="1"/>
    </xf>
    <xf numFmtId="3" fontId="4" fillId="0" borderId="8" xfId="5" applyNumberFormat="1" applyFont="1" applyBorder="1" applyAlignment="1">
      <alignment vertical="center"/>
    </xf>
    <xf numFmtId="165" fontId="5" fillId="0" borderId="8" xfId="14" applyNumberFormat="1" applyFont="1" applyFill="1" applyBorder="1" applyAlignment="1">
      <alignment vertical="center"/>
    </xf>
    <xf numFmtId="0" fontId="5" fillId="0" borderId="0" xfId="0" applyFont="1" applyAlignment="1">
      <alignment vertical="center"/>
    </xf>
    <xf numFmtId="3" fontId="4" fillId="0" borderId="8" xfId="0" applyNumberFormat="1" applyFont="1" applyBorder="1" applyAlignment="1">
      <alignment vertical="center"/>
    </xf>
    <xf numFmtId="165" fontId="4" fillId="0" borderId="8" xfId="14" applyNumberFormat="1" applyFont="1" applyFill="1" applyBorder="1" applyAlignment="1">
      <alignment vertical="center"/>
    </xf>
    <xf numFmtId="165" fontId="30" fillId="0" borderId="11" xfId="14" applyNumberFormat="1" applyFont="1" applyFill="1" applyBorder="1" applyAlignment="1">
      <alignment vertical="center"/>
    </xf>
    <xf numFmtId="0" fontId="30" fillId="0" borderId="8" xfId="0" applyFont="1" applyBorder="1" applyAlignment="1">
      <alignment vertical="center" wrapText="1"/>
    </xf>
    <xf numFmtId="165" fontId="30" fillId="0" borderId="8" xfId="0" applyNumberFormat="1" applyFont="1" applyBorder="1" applyAlignment="1">
      <alignment vertical="center"/>
    </xf>
    <xf numFmtId="0" fontId="41" fillId="0" borderId="8" xfId="0" applyFont="1" applyBorder="1" applyAlignment="1">
      <alignment vertical="center"/>
    </xf>
    <xf numFmtId="165" fontId="41" fillId="0" borderId="8" xfId="14" applyNumberFormat="1" applyFont="1" applyFill="1" applyBorder="1" applyAlignment="1">
      <alignment vertical="center"/>
    </xf>
    <xf numFmtId="0" fontId="42" fillId="0" borderId="0" xfId="0" applyFont="1" applyAlignment="1">
      <alignment vertical="center"/>
    </xf>
    <xf numFmtId="165" fontId="42" fillId="0" borderId="0" xfId="0" applyNumberFormat="1" applyFont="1" applyAlignment="1">
      <alignment vertical="center"/>
    </xf>
    <xf numFmtId="0" fontId="5" fillId="0" borderId="8" xfId="0" applyFont="1" applyBorder="1" applyAlignment="1">
      <alignment vertical="center"/>
    </xf>
    <xf numFmtId="165" fontId="38" fillId="0" borderId="8" xfId="14" applyNumberFormat="1" applyFont="1" applyFill="1" applyBorder="1" applyAlignment="1">
      <alignment vertical="center"/>
    </xf>
    <xf numFmtId="0" fontId="33" fillId="0" borderId="8" xfId="0" applyFont="1" applyBorder="1" applyAlignment="1">
      <alignment vertical="center"/>
    </xf>
    <xf numFmtId="165" fontId="33" fillId="0" borderId="8" xfId="14" applyNumberFormat="1" applyFont="1" applyFill="1" applyBorder="1" applyAlignment="1">
      <alignment vertical="center"/>
    </xf>
    <xf numFmtId="165" fontId="33" fillId="0" borderId="0" xfId="0" applyNumberFormat="1" applyFont="1" applyAlignment="1">
      <alignment vertical="center"/>
    </xf>
    <xf numFmtId="0" fontId="33" fillId="0" borderId="0" xfId="0" applyFont="1" applyAlignment="1">
      <alignment vertical="center"/>
    </xf>
    <xf numFmtId="0" fontId="4" fillId="0" borderId="8" xfId="0" applyFont="1" applyBorder="1" applyAlignment="1">
      <alignment vertical="center"/>
    </xf>
    <xf numFmtId="3" fontId="4" fillId="0" borderId="8" xfId="14" applyNumberFormat="1" applyFont="1" applyFill="1" applyBorder="1" applyAlignment="1">
      <alignment vertical="center"/>
    </xf>
    <xf numFmtId="165" fontId="4" fillId="0" borderId="0" xfId="0" applyNumberFormat="1" applyFont="1" applyAlignment="1">
      <alignment vertical="center"/>
    </xf>
    <xf numFmtId="0" fontId="4" fillId="0" borderId="8" xfId="0" applyFont="1" applyBorder="1" applyAlignment="1">
      <alignment vertical="center" wrapText="1"/>
    </xf>
    <xf numFmtId="3" fontId="33" fillId="0" borderId="8" xfId="14" applyNumberFormat="1" applyFont="1" applyFill="1" applyBorder="1" applyAlignment="1">
      <alignment vertical="center" wrapText="1"/>
    </xf>
    <xf numFmtId="165" fontId="4" fillId="0" borderId="8" xfId="14" applyNumberFormat="1" applyFont="1" applyFill="1" applyBorder="1" applyAlignment="1">
      <alignment vertical="center" wrapText="1"/>
    </xf>
    <xf numFmtId="0" fontId="32" fillId="0" borderId="8" xfId="0" applyFont="1" applyBorder="1" applyAlignment="1">
      <alignment vertical="center"/>
    </xf>
    <xf numFmtId="165" fontId="32" fillId="0" borderId="8" xfId="14" applyNumberFormat="1" applyFont="1" applyFill="1" applyBorder="1" applyAlignment="1">
      <alignment vertical="center"/>
    </xf>
    <xf numFmtId="0" fontId="43" fillId="0" borderId="0" xfId="0" applyFont="1" applyAlignment="1">
      <alignment vertical="center"/>
    </xf>
    <xf numFmtId="0" fontId="5" fillId="0" borderId="8" xfId="0" applyFont="1" applyBorder="1" applyAlignment="1">
      <alignment vertical="center" wrapText="1"/>
    </xf>
    <xf numFmtId="165" fontId="5" fillId="0" borderId="0" xfId="0" applyNumberFormat="1" applyFont="1" applyAlignment="1">
      <alignment vertical="center"/>
    </xf>
    <xf numFmtId="0" fontId="34" fillId="0" borderId="8" xfId="0" applyFont="1" applyBorder="1" applyAlignment="1">
      <alignment vertical="center"/>
    </xf>
    <xf numFmtId="165" fontId="34" fillId="0" borderId="8" xfId="14" applyNumberFormat="1" applyFont="1" applyFill="1" applyBorder="1" applyAlignment="1">
      <alignment vertical="center"/>
    </xf>
    <xf numFmtId="0" fontId="34" fillId="0" borderId="0" xfId="0" applyFont="1" applyAlignment="1">
      <alignment vertical="center"/>
    </xf>
    <xf numFmtId="3" fontId="34" fillId="0" borderId="8" xfId="14" applyNumberFormat="1" applyFont="1" applyFill="1" applyBorder="1" applyAlignment="1">
      <alignment vertical="center" wrapText="1"/>
    </xf>
    <xf numFmtId="3" fontId="4" fillId="0" borderId="8" xfId="14" applyNumberFormat="1" applyFont="1" applyFill="1" applyBorder="1" applyAlignment="1">
      <alignment vertical="center" wrapText="1"/>
    </xf>
    <xf numFmtId="0" fontId="28" fillId="0" borderId="0" xfId="0" applyFont="1" applyAlignment="1">
      <alignment vertical="center"/>
    </xf>
    <xf numFmtId="165" fontId="5" fillId="0" borderId="8" xfId="0" applyNumberFormat="1" applyFont="1" applyBorder="1" applyAlignment="1">
      <alignment vertical="center"/>
    </xf>
    <xf numFmtId="0" fontId="17" fillId="0" borderId="8" xfId="0" quotePrefix="1" applyFont="1" applyBorder="1" applyAlignment="1">
      <alignment vertical="center" wrapText="1"/>
    </xf>
    <xf numFmtId="165" fontId="17" fillId="0" borderId="8" xfId="0" applyNumberFormat="1" applyFont="1" applyBorder="1" applyAlignment="1">
      <alignment vertical="center"/>
    </xf>
    <xf numFmtId="165" fontId="4" fillId="0" borderId="8" xfId="21" quotePrefix="1" applyNumberFormat="1" applyFont="1" applyFill="1" applyBorder="1" applyAlignment="1">
      <alignment vertical="center" wrapText="1"/>
    </xf>
    <xf numFmtId="165" fontId="17" fillId="0" borderId="8" xfId="21" quotePrefix="1" applyNumberFormat="1" applyFont="1" applyFill="1" applyBorder="1" applyAlignment="1">
      <alignment vertical="center" wrapText="1"/>
    </xf>
    <xf numFmtId="165" fontId="35" fillId="0" borderId="8" xfId="14" applyNumberFormat="1" applyFont="1" applyFill="1" applyBorder="1" applyAlignment="1">
      <alignment vertical="center"/>
    </xf>
    <xf numFmtId="0" fontId="35" fillId="0" borderId="0" xfId="0" applyFont="1" applyAlignment="1">
      <alignment vertical="center"/>
    </xf>
    <xf numFmtId="0" fontId="45" fillId="0" borderId="8" xfId="0" applyFont="1" applyBorder="1" applyAlignment="1">
      <alignment vertical="center" wrapText="1"/>
    </xf>
    <xf numFmtId="165" fontId="45" fillId="0" borderId="8" xfId="14" applyNumberFormat="1" applyFont="1" applyFill="1" applyBorder="1" applyAlignment="1">
      <alignment vertical="center"/>
    </xf>
    <xf numFmtId="0" fontId="46" fillId="0" borderId="0" xfId="0" applyFont="1" applyAlignment="1">
      <alignment vertical="center"/>
    </xf>
    <xf numFmtId="0" fontId="47" fillId="0" borderId="8" xfId="0" quotePrefix="1" applyFont="1" applyBorder="1" applyAlignment="1">
      <alignment vertical="center"/>
    </xf>
    <xf numFmtId="0" fontId="48" fillId="0" borderId="0" xfId="0" applyFont="1" applyAlignment="1">
      <alignment vertical="center"/>
    </xf>
    <xf numFmtId="165" fontId="17" fillId="0" borderId="8" xfId="14" quotePrefix="1" applyNumberFormat="1" applyFont="1" applyFill="1" applyBorder="1" applyAlignment="1">
      <alignment vertical="center" wrapText="1"/>
    </xf>
    <xf numFmtId="3" fontId="17" fillId="0" borderId="8" xfId="14" applyNumberFormat="1" applyFont="1" applyFill="1" applyBorder="1" applyAlignment="1">
      <alignment vertical="center"/>
    </xf>
    <xf numFmtId="165" fontId="4" fillId="0" borderId="8" xfId="14" quotePrefix="1" applyNumberFormat="1" applyFont="1" applyFill="1" applyBorder="1" applyAlignment="1">
      <alignment vertical="center" wrapText="1"/>
    </xf>
    <xf numFmtId="0" fontId="5" fillId="0" borderId="10" xfId="0" applyFont="1" applyBorder="1" applyAlignment="1"/>
    <xf numFmtId="0" fontId="4" fillId="0" borderId="10" xfId="0" applyFont="1" applyBorder="1" applyAlignment="1"/>
    <xf numFmtId="0" fontId="5" fillId="0" borderId="0" xfId="0" applyFont="1" applyAlignment="1"/>
    <xf numFmtId="165" fontId="36" fillId="2" borderId="8" xfId="14" applyNumberFormat="1" applyFont="1" applyFill="1" applyBorder="1" applyAlignment="1">
      <alignment vertical="center"/>
    </xf>
    <xf numFmtId="0" fontId="36" fillId="2" borderId="8" xfId="0" applyFont="1" applyFill="1" applyBorder="1" applyAlignment="1">
      <alignment horizontal="center" vertical="center"/>
    </xf>
    <xf numFmtId="0" fontId="36" fillId="2" borderId="0" xfId="0" applyFont="1" applyFill="1" applyAlignment="1">
      <alignment vertical="center"/>
    </xf>
    <xf numFmtId="165" fontId="36" fillId="2" borderId="0" xfId="0" applyNumberFormat="1" applyFont="1" applyFill="1" applyAlignment="1">
      <alignment vertical="center"/>
    </xf>
    <xf numFmtId="0" fontId="25" fillId="0" borderId="0" xfId="0" applyNumberFormat="1" applyFont="1" applyFill="1" applyBorder="1" applyAlignment="1" applyProtection="1">
      <alignment horizontal="left" vertical="center"/>
      <protection locked="0"/>
    </xf>
    <xf numFmtId="3" fontId="14" fillId="0" borderId="0" xfId="0" applyNumberFormat="1" applyFont="1" applyFill="1" applyBorder="1" applyAlignment="1" applyProtection="1">
      <alignment horizontal="left" vertical="center"/>
      <protection locked="0"/>
    </xf>
    <xf numFmtId="3" fontId="20" fillId="0" borderId="0" xfId="0" applyNumberFormat="1" applyFont="1" applyFill="1" applyBorder="1" applyAlignment="1" applyProtection="1">
      <alignment horizontal="left"/>
      <protection locked="0"/>
    </xf>
    <xf numFmtId="3" fontId="50" fillId="0" borderId="0" xfId="0" applyNumberFormat="1" applyFont="1" applyFill="1" applyBorder="1" applyAlignment="1" applyProtection="1">
      <alignment horizontal="left"/>
      <protection locked="0"/>
    </xf>
    <xf numFmtId="0" fontId="51" fillId="0" borderId="7" xfId="0" applyFont="1" applyFill="1" applyBorder="1" applyAlignment="1">
      <alignment vertical="center"/>
    </xf>
    <xf numFmtId="49" fontId="51" fillId="0" borderId="7" xfId="0" applyNumberFormat="1" applyFont="1" applyFill="1" applyBorder="1" applyAlignment="1">
      <alignment horizontal="center" vertical="center"/>
    </xf>
    <xf numFmtId="3" fontId="7" fillId="0" borderId="7" xfId="0" applyNumberFormat="1" applyFont="1" applyFill="1" applyBorder="1" applyAlignment="1">
      <alignment horizontal="center" vertical="center" wrapText="1"/>
    </xf>
    <xf numFmtId="3" fontId="7" fillId="0" borderId="8" xfId="0" applyNumberFormat="1" applyFont="1" applyFill="1" applyBorder="1" applyAlignment="1">
      <alignment horizontal="center" vertical="center" wrapText="1"/>
    </xf>
    <xf numFmtId="0" fontId="10" fillId="0" borderId="8" xfId="0" applyFont="1" applyFill="1" applyBorder="1" applyAlignment="1">
      <alignment horizontal="left" vertical="center" wrapText="1"/>
    </xf>
    <xf numFmtId="0" fontId="52" fillId="0" borderId="8" xfId="0" applyFont="1" applyFill="1" applyBorder="1" applyAlignment="1">
      <alignment vertical="center"/>
    </xf>
    <xf numFmtId="0" fontId="52" fillId="0" borderId="8" xfId="0" applyFont="1" applyFill="1" applyBorder="1" applyAlignment="1">
      <alignment horizontal="left" vertical="center" wrapText="1"/>
    </xf>
    <xf numFmtId="49" fontId="52" fillId="0" borderId="8" xfId="0" applyNumberFormat="1" applyFont="1" applyFill="1" applyBorder="1" applyAlignment="1">
      <alignment horizontal="center" vertical="center"/>
    </xf>
    <xf numFmtId="3" fontId="52" fillId="0" borderId="8" xfId="0" applyNumberFormat="1" applyFont="1" applyFill="1" applyBorder="1" applyAlignment="1">
      <alignment vertical="center" wrapText="1"/>
    </xf>
    <xf numFmtId="0" fontId="52" fillId="0" borderId="8" xfId="0" applyFont="1" applyFill="1" applyBorder="1" applyAlignment="1">
      <alignment vertical="center" wrapText="1"/>
    </xf>
    <xf numFmtId="3" fontId="25" fillId="0" borderId="1" xfId="0" applyNumberFormat="1" applyFont="1" applyFill="1" applyBorder="1" applyAlignment="1" applyProtection="1">
      <alignment horizontal="center" vertical="center" wrapText="1" shrinkToFit="1"/>
      <protection locked="0"/>
    </xf>
    <xf numFmtId="0" fontId="25" fillId="0" borderId="0" xfId="0" applyFont="1" applyFill="1" applyAlignment="1" applyProtection="1">
      <alignment horizontal="center" vertical="center" wrapText="1" shrinkToFit="1"/>
      <protection locked="0"/>
    </xf>
    <xf numFmtId="0" fontId="26" fillId="0" borderId="0" xfId="0" applyFont="1" applyFill="1" applyAlignment="1" applyProtection="1">
      <alignment horizontal="center" vertical="center" wrapText="1" shrinkToFit="1"/>
      <protection locked="0"/>
    </xf>
    <xf numFmtId="3" fontId="25" fillId="0" borderId="0" xfId="0" applyNumberFormat="1" applyFont="1" applyFill="1" applyAlignment="1" applyProtection="1">
      <alignment horizontal="center" vertical="center" wrapText="1" shrinkToFit="1"/>
      <protection locked="0"/>
    </xf>
    <xf numFmtId="3" fontId="26" fillId="0" borderId="0" xfId="0" applyNumberFormat="1" applyFont="1" applyFill="1" applyAlignment="1" applyProtection="1">
      <alignment horizontal="center" vertical="center" wrapText="1" shrinkToFit="1"/>
      <protection locked="0"/>
    </xf>
    <xf numFmtId="3" fontId="14" fillId="0" borderId="0" xfId="0" applyNumberFormat="1" applyFont="1" applyFill="1" applyBorder="1" applyAlignment="1" applyProtection="1">
      <alignment horizontal="left"/>
      <protection locked="0"/>
    </xf>
    <xf numFmtId="3" fontId="14" fillId="0" borderId="0" xfId="0" applyNumberFormat="1" applyFont="1" applyFill="1" applyAlignment="1" applyProtection="1">
      <alignment horizontal="right" vertical="center" wrapText="1" shrinkToFit="1"/>
      <protection locked="0"/>
    </xf>
    <xf numFmtId="0" fontId="14" fillId="0" borderId="0" xfId="0" applyNumberFormat="1" applyFont="1" applyFill="1" applyBorder="1" applyAlignment="1" applyProtection="1">
      <alignment horizontal="left"/>
      <protection locked="0"/>
    </xf>
    <xf numFmtId="3" fontId="25" fillId="0" borderId="1" xfId="0" applyNumberFormat="1" applyFont="1" applyFill="1" applyBorder="1" applyAlignment="1" applyProtection="1">
      <alignment vertical="center" wrapText="1" shrinkToFit="1"/>
      <protection locked="0"/>
    </xf>
    <xf numFmtId="0" fontId="26" fillId="0" borderId="0" xfId="0" applyNumberFormat="1" applyFont="1" applyFill="1" applyBorder="1" applyAlignment="1" applyProtection="1">
      <alignment horizontal="center" vertical="center"/>
      <protection locked="0"/>
    </xf>
    <xf numFmtId="0" fontId="26" fillId="0" borderId="0" xfId="0" applyNumberFormat="1" applyFont="1" applyFill="1" applyBorder="1" applyAlignment="1" applyProtection="1">
      <alignment vertical="center"/>
      <protection locked="0"/>
    </xf>
    <xf numFmtId="0" fontId="51" fillId="0" borderId="8" xfId="0" applyFont="1" applyFill="1" applyBorder="1" applyAlignment="1">
      <alignment vertical="center"/>
    </xf>
    <xf numFmtId="0" fontId="51" fillId="0" borderId="8" xfId="0" applyFont="1" applyFill="1" applyBorder="1" applyAlignment="1">
      <alignment vertical="center" wrapText="1"/>
    </xf>
    <xf numFmtId="49" fontId="51" fillId="0" borderId="8" xfId="0" applyNumberFormat="1" applyFont="1" applyFill="1" applyBorder="1" applyAlignment="1">
      <alignment horizontal="center" vertical="center"/>
    </xf>
    <xf numFmtId="0" fontId="14" fillId="0" borderId="0" xfId="0" applyFont="1" applyFill="1" applyAlignment="1">
      <alignment vertical="center"/>
    </xf>
    <xf numFmtId="0" fontId="40" fillId="0" borderId="4" xfId="19" applyFont="1" applyBorder="1" applyAlignment="1">
      <alignment horizontal="center" vertical="center" wrapText="1"/>
    </xf>
    <xf numFmtId="0" fontId="40" fillId="0" borderId="6" xfId="19"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31" fillId="0" borderId="0" xfId="0" applyFont="1" applyAlignment="1">
      <alignment horizontal="left" vertical="center" wrapText="1"/>
    </xf>
    <xf numFmtId="0" fontId="6" fillId="0" borderId="0" xfId="0" applyFont="1" applyAlignment="1">
      <alignment horizontal="center" vertical="center"/>
    </xf>
    <xf numFmtId="0" fontId="16" fillId="0" borderId="0" xfId="0" applyFont="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3" fontId="25" fillId="0" borderId="2" xfId="0" applyNumberFormat="1" applyFont="1" applyFill="1" applyBorder="1" applyAlignment="1" applyProtection="1">
      <alignment horizontal="center" vertical="center" wrapText="1" shrinkToFit="1"/>
      <protection locked="0"/>
    </xf>
    <xf numFmtId="3" fontId="25" fillId="0" borderId="3" xfId="0" applyNumberFormat="1" applyFont="1" applyFill="1" applyBorder="1" applyAlignment="1" applyProtection="1">
      <alignment horizontal="center" vertical="center" wrapText="1" shrinkToFit="1"/>
      <protection locked="0"/>
    </xf>
    <xf numFmtId="3" fontId="25" fillId="0" borderId="4" xfId="0" applyNumberFormat="1" applyFont="1" applyFill="1" applyBorder="1" applyAlignment="1" applyProtection="1">
      <alignment horizontal="center" vertical="center" wrapText="1" shrinkToFit="1"/>
      <protection locked="0"/>
    </xf>
    <xf numFmtId="3" fontId="25" fillId="0" borderId="5" xfId="0" applyNumberFormat="1" applyFont="1" applyFill="1" applyBorder="1" applyAlignment="1" applyProtection="1">
      <alignment horizontal="center" vertical="center" wrapText="1" shrinkToFit="1"/>
      <protection locked="0"/>
    </xf>
    <xf numFmtId="3" fontId="25" fillId="0" borderId="6" xfId="0" applyNumberFormat="1" applyFont="1" applyFill="1" applyBorder="1" applyAlignment="1" applyProtection="1">
      <alignment horizontal="center" vertical="center" wrapText="1" shrinkToFit="1"/>
      <protection locked="0"/>
    </xf>
    <xf numFmtId="3" fontId="25" fillId="0" borderId="1" xfId="0" applyNumberFormat="1" applyFont="1" applyFill="1" applyBorder="1" applyAlignment="1" applyProtection="1">
      <alignment horizontal="center" vertical="center" wrapText="1" shrinkToFit="1"/>
      <protection locked="0"/>
    </xf>
    <xf numFmtId="3" fontId="5" fillId="0" borderId="1" xfId="0" applyNumberFormat="1" applyFont="1" applyFill="1" applyBorder="1" applyAlignment="1" applyProtection="1">
      <alignment horizontal="center" vertical="center" wrapText="1" shrinkToFit="1"/>
      <protection locked="0"/>
    </xf>
    <xf numFmtId="0" fontId="25" fillId="0" borderId="0" xfId="0" applyFont="1" applyFill="1" applyAlignment="1" applyProtection="1">
      <alignment horizontal="center" vertical="center" wrapText="1" shrinkToFit="1"/>
      <protection locked="0"/>
    </xf>
    <xf numFmtId="0" fontId="26" fillId="0" borderId="0" xfId="0" applyFont="1" applyFill="1" applyAlignment="1" applyProtection="1">
      <alignment horizontal="center" vertical="center" wrapText="1" shrinkToFit="1"/>
      <protection locked="0"/>
    </xf>
    <xf numFmtId="3" fontId="25" fillId="0" borderId="0" xfId="0" applyNumberFormat="1" applyFont="1" applyFill="1" applyAlignment="1" applyProtection="1">
      <alignment horizontal="center" vertical="center" wrapText="1" shrinkToFit="1"/>
      <protection locked="0"/>
    </xf>
    <xf numFmtId="3" fontId="26" fillId="0" borderId="0" xfId="0" applyNumberFormat="1" applyFont="1" applyFill="1" applyAlignment="1" applyProtection="1">
      <alignment horizontal="center" vertical="center" wrapText="1" shrinkToFit="1"/>
      <protection locked="0"/>
    </xf>
    <xf numFmtId="3" fontId="14" fillId="0" borderId="0" xfId="0" applyNumberFormat="1" applyFont="1" applyFill="1" applyBorder="1" applyAlignment="1" applyProtection="1">
      <alignment horizontal="left"/>
      <protection locked="0"/>
    </xf>
    <xf numFmtId="3" fontId="14" fillId="0" borderId="0" xfId="0" applyNumberFormat="1" applyFont="1" applyFill="1" applyAlignment="1" applyProtection="1">
      <alignment horizontal="right" vertical="center" wrapText="1" shrinkToFit="1"/>
      <protection locked="0"/>
    </xf>
    <xf numFmtId="0" fontId="26" fillId="0" borderId="0" xfId="0" applyFont="1" applyFill="1" applyAlignment="1" applyProtection="1">
      <alignment horizontal="left" wrapText="1" shrinkToFit="1"/>
      <protection locked="0"/>
    </xf>
    <xf numFmtId="0" fontId="14" fillId="0" borderId="0" xfId="0" applyNumberFormat="1" applyFont="1" applyFill="1" applyBorder="1" applyAlignment="1" applyProtection="1">
      <alignment horizontal="left"/>
      <protection locked="0"/>
    </xf>
    <xf numFmtId="0" fontId="14" fillId="0" borderId="0" xfId="0" applyFont="1" applyFill="1" applyAlignment="1" applyProtection="1">
      <alignment horizontal="center" vertical="center" wrapText="1" shrinkToFit="1"/>
      <protection locked="0"/>
    </xf>
    <xf numFmtId="0" fontId="25" fillId="0" borderId="1" xfId="0" applyFont="1" applyFill="1" applyBorder="1" applyAlignment="1" applyProtection="1">
      <alignment horizontal="center" vertical="center" wrapText="1" shrinkToFit="1"/>
      <protection locked="0"/>
    </xf>
    <xf numFmtId="0" fontId="27" fillId="0" borderId="0" xfId="0" applyFont="1" applyFill="1" applyAlignment="1" applyProtection="1">
      <alignment horizontal="center" vertical="center" wrapText="1" shrinkToFit="1"/>
      <protection locked="0"/>
    </xf>
    <xf numFmtId="0" fontId="27" fillId="0" borderId="0" xfId="0" applyFont="1" applyFill="1" applyAlignment="1" applyProtection="1">
      <alignment horizontal="center" vertical="top" wrapText="1" shrinkToFit="1"/>
      <protection locked="0"/>
    </xf>
    <xf numFmtId="0" fontId="49" fillId="0" borderId="0" xfId="0" applyNumberFormat="1" applyFont="1" applyFill="1" applyBorder="1" applyAlignment="1" applyProtection="1">
      <alignment horizontal="center" vertical="center" wrapText="1"/>
      <protection locked="0"/>
    </xf>
  </cellXfs>
  <cellStyles count="22">
    <cellStyle name="Comma 2" xfId="4"/>
    <cellStyle name="Comma 2 2" xfId="14"/>
    <cellStyle name="Comma 2 2 2" xfId="12"/>
    <cellStyle name="Comma 2 4 2" xfId="17"/>
    <cellStyle name="Comma 4 2 2 4" xfId="9"/>
    <cellStyle name="Comma 4 2 2 4 2" xfId="21"/>
    <cellStyle name="Comma 5" xfId="15"/>
    <cellStyle name="Comma 6" xfId="16"/>
    <cellStyle name="Comma 7" xfId="8"/>
    <cellStyle name="dtchi98c" xfId="1"/>
    <cellStyle name="Normal" xfId="0" builtinId="0"/>
    <cellStyle name="Normal 14" xfId="7"/>
    <cellStyle name="Normal 17" xfId="5"/>
    <cellStyle name="Normal 2" xfId="3"/>
    <cellStyle name="Normal 3" xfId="13"/>
    <cellStyle name="Normal 3 2" xfId="6"/>
    <cellStyle name="Normal 3 2 2" xfId="18"/>
    <cellStyle name="Normal 3 2 3" xfId="10"/>
    <cellStyle name="Normal 5" xfId="11"/>
    <cellStyle name="Normal 7 2 3 2 3 2 2 2 3" xfId="20"/>
    <cellStyle name="Normal 7 3" xfId="2"/>
    <cellStyle name="Normal 7 3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50" customWidth="1"/>
    <col min="2" max="2" width="12.33203125" style="50" customWidth="1"/>
    <col min="3" max="3" width="10.6640625" style="50" customWidth="1"/>
    <col min="4" max="4" width="9.5" style="50" customWidth="1"/>
    <col min="5" max="5" width="9.1640625" style="50" customWidth="1"/>
    <col min="6" max="9" width="12.33203125" style="50" customWidth="1"/>
    <col min="10" max="10" width="27.5" style="50" bestFit="1" customWidth="1"/>
    <col min="11" max="11" width="21.83203125" style="49" customWidth="1"/>
    <col min="12" max="16384" width="12" style="49"/>
  </cols>
  <sheetData>
    <row r="1" spans="1:11" s="48" customFormat="1" ht="24.95" customHeight="1" x14ac:dyDescent="0.2">
      <c r="A1" s="158" t="s">
        <v>207</v>
      </c>
      <c r="B1" s="158"/>
      <c r="C1" s="158"/>
      <c r="D1" s="158"/>
      <c r="E1" s="158"/>
      <c r="F1" s="158"/>
      <c r="G1" s="158"/>
      <c r="H1" s="158"/>
      <c r="I1" s="158"/>
      <c r="J1" s="158"/>
      <c r="K1" s="48" t="s">
        <v>208</v>
      </c>
    </row>
    <row r="2" spans="1:11" ht="24.75" customHeight="1" x14ac:dyDescent="0.25">
      <c r="A2" s="159" t="s">
        <v>209</v>
      </c>
      <c r="B2" s="159"/>
      <c r="C2" s="159"/>
      <c r="D2" s="159"/>
      <c r="E2" s="159"/>
      <c r="F2" s="159"/>
      <c r="G2" s="159"/>
      <c r="H2" s="159"/>
      <c r="I2" s="159"/>
      <c r="J2" s="159"/>
    </row>
    <row r="3" spans="1:11" ht="21.2" customHeight="1" x14ac:dyDescent="0.25">
      <c r="A3" s="160" t="s">
        <v>210</v>
      </c>
      <c r="B3" s="161"/>
      <c r="C3" s="161"/>
      <c r="D3" s="161"/>
      <c r="E3" s="161"/>
      <c r="F3" s="161"/>
      <c r="G3" s="161"/>
      <c r="H3" s="161"/>
      <c r="I3" s="161"/>
      <c r="J3" s="161"/>
    </row>
    <row r="4" spans="1:11" x14ac:dyDescent="0.25">
      <c r="B4" s="51"/>
      <c r="C4" s="51"/>
      <c r="D4" s="51"/>
      <c r="E4" s="51"/>
      <c r="F4" s="51"/>
      <c r="G4" s="51"/>
      <c r="H4" s="51"/>
      <c r="I4" s="51"/>
      <c r="J4" s="51" t="s">
        <v>211</v>
      </c>
    </row>
    <row r="5" spans="1:11" s="52" customFormat="1" ht="15.75" customHeight="1" x14ac:dyDescent="0.2">
      <c r="A5" s="162" t="s">
        <v>212</v>
      </c>
      <c r="B5" s="164" t="s">
        <v>213</v>
      </c>
      <c r="C5" s="164" t="s">
        <v>214</v>
      </c>
      <c r="D5" s="164" t="s">
        <v>215</v>
      </c>
      <c r="E5" s="164" t="s">
        <v>216</v>
      </c>
      <c r="F5" s="164" t="s">
        <v>217</v>
      </c>
      <c r="G5" s="164" t="s">
        <v>218</v>
      </c>
      <c r="H5" s="153" t="s">
        <v>219</v>
      </c>
      <c r="I5" s="154"/>
      <c r="J5" s="155" t="s">
        <v>196</v>
      </c>
    </row>
    <row r="6" spans="1:11" s="54" customFormat="1" ht="165.75" customHeight="1" x14ac:dyDescent="0.2">
      <c r="A6" s="163"/>
      <c r="B6" s="165"/>
      <c r="C6" s="165"/>
      <c r="D6" s="165"/>
      <c r="E6" s="165"/>
      <c r="F6" s="165"/>
      <c r="G6" s="165"/>
      <c r="H6" s="53" t="s">
        <v>220</v>
      </c>
      <c r="I6" s="53" t="s">
        <v>221</v>
      </c>
      <c r="J6" s="156"/>
    </row>
    <row r="7" spans="1:11" s="52" customFormat="1" ht="15.75" x14ac:dyDescent="0.2">
      <c r="A7" s="55">
        <v>1</v>
      </c>
      <c r="B7" s="55">
        <v>2</v>
      </c>
      <c r="C7" s="55">
        <v>3</v>
      </c>
      <c r="D7" s="55">
        <v>4</v>
      </c>
      <c r="E7" s="55">
        <v>5</v>
      </c>
      <c r="F7" s="55">
        <v>6</v>
      </c>
      <c r="G7" s="55" t="s">
        <v>222</v>
      </c>
      <c r="H7" s="56" t="s">
        <v>223</v>
      </c>
      <c r="I7" s="56" t="s">
        <v>224</v>
      </c>
      <c r="J7" s="56">
        <v>10</v>
      </c>
    </row>
    <row r="8" spans="1:11" s="59" customFormat="1" ht="19.5" customHeight="1" x14ac:dyDescent="0.2">
      <c r="A8" s="57" t="s">
        <v>225</v>
      </c>
      <c r="B8" s="58"/>
      <c r="C8" s="58"/>
      <c r="D8" s="58"/>
      <c r="E8" s="58"/>
      <c r="F8" s="58"/>
      <c r="G8" s="58"/>
      <c r="H8" s="58"/>
      <c r="I8" s="58"/>
      <c r="J8" s="58"/>
    </row>
    <row r="9" spans="1:11" s="62" customFormat="1" ht="19.5" customHeight="1" x14ac:dyDescent="0.2">
      <c r="A9" s="60" t="s">
        <v>226</v>
      </c>
      <c r="B9" s="61">
        <f>B10+B23</f>
        <v>55910</v>
      </c>
      <c r="C9" s="61">
        <f t="shared" ref="C9:I9" si="0">C10+C23</f>
        <v>0</v>
      </c>
      <c r="D9" s="61">
        <f t="shared" si="0"/>
        <v>0</v>
      </c>
      <c r="E9" s="61">
        <f t="shared" si="0"/>
        <v>0</v>
      </c>
      <c r="F9" s="61">
        <f t="shared" si="0"/>
        <v>0</v>
      </c>
      <c r="G9" s="61">
        <f t="shared" si="0"/>
        <v>55910</v>
      </c>
      <c r="H9" s="61">
        <f t="shared" si="0"/>
        <v>0</v>
      </c>
      <c r="I9" s="61">
        <f t="shared" si="0"/>
        <v>0</v>
      </c>
      <c r="J9" s="61"/>
    </row>
    <row r="10" spans="1:11" s="65" customFormat="1" ht="19.5" customHeight="1" x14ac:dyDescent="0.2">
      <c r="A10" s="63" t="s">
        <v>227</v>
      </c>
      <c r="B10" s="64">
        <f>SUM(B11:B22)</f>
        <v>51830</v>
      </c>
      <c r="C10" s="64">
        <f t="shared" ref="C10:I10" si="1">SUM(C11:C22)</f>
        <v>0</v>
      </c>
      <c r="D10" s="64">
        <f t="shared" si="1"/>
        <v>0</v>
      </c>
      <c r="E10" s="64">
        <f t="shared" si="1"/>
        <v>0</v>
      </c>
      <c r="F10" s="64">
        <f t="shared" si="1"/>
        <v>0</v>
      </c>
      <c r="G10" s="64">
        <f t="shared" si="1"/>
        <v>51830</v>
      </c>
      <c r="H10" s="64">
        <f t="shared" si="1"/>
        <v>0</v>
      </c>
      <c r="I10" s="64">
        <f t="shared" si="1"/>
        <v>0</v>
      </c>
      <c r="J10" s="64"/>
    </row>
    <row r="11" spans="1:11" s="69" customFormat="1" ht="31.5" x14ac:dyDescent="0.2">
      <c r="A11" s="66" t="s">
        <v>228</v>
      </c>
      <c r="B11" s="67">
        <v>80</v>
      </c>
      <c r="C11" s="67"/>
      <c r="D11" s="67"/>
      <c r="E11" s="67"/>
      <c r="F11" s="67"/>
      <c r="G11" s="67">
        <f t="shared" ref="G11:G22" si="2">B11-D11-E11-F11</f>
        <v>80</v>
      </c>
      <c r="H11" s="68"/>
      <c r="I11" s="68"/>
      <c r="J11" s="68"/>
    </row>
    <row r="12" spans="1:11" s="69" customFormat="1" ht="19.5" customHeight="1" x14ac:dyDescent="0.2">
      <c r="A12" s="66" t="s">
        <v>229</v>
      </c>
      <c r="B12" s="67">
        <v>6</v>
      </c>
      <c r="C12" s="67"/>
      <c r="D12" s="67"/>
      <c r="E12" s="67"/>
      <c r="F12" s="67"/>
      <c r="G12" s="67">
        <f t="shared" si="2"/>
        <v>6</v>
      </c>
      <c r="H12" s="68"/>
      <c r="I12" s="68"/>
      <c r="J12" s="68"/>
    </row>
    <row r="13" spans="1:11" s="52" customFormat="1" ht="38.25" customHeight="1" x14ac:dyDescent="0.2">
      <c r="A13" s="66" t="s">
        <v>230</v>
      </c>
      <c r="B13" s="67">
        <v>2</v>
      </c>
      <c r="C13" s="67"/>
      <c r="D13" s="67"/>
      <c r="E13" s="67"/>
      <c r="F13" s="67"/>
      <c r="G13" s="67">
        <f t="shared" si="2"/>
        <v>2</v>
      </c>
      <c r="H13" s="70"/>
      <c r="I13" s="71"/>
      <c r="J13" s="71"/>
    </row>
    <row r="14" spans="1:11" s="52" customFormat="1" ht="31.5" x14ac:dyDescent="0.2">
      <c r="A14" s="66" t="s">
        <v>231</v>
      </c>
      <c r="B14" s="67">
        <v>4300</v>
      </c>
      <c r="C14" s="67"/>
      <c r="D14" s="67"/>
      <c r="E14" s="67"/>
      <c r="F14" s="67"/>
      <c r="G14" s="67">
        <f t="shared" si="2"/>
        <v>4300</v>
      </c>
      <c r="H14" s="70"/>
      <c r="I14" s="71"/>
      <c r="J14" s="71"/>
    </row>
    <row r="15" spans="1:11" s="52" customFormat="1" ht="47.25" x14ac:dyDescent="0.2">
      <c r="A15" s="66" t="s">
        <v>232</v>
      </c>
      <c r="B15" s="67">
        <v>80</v>
      </c>
      <c r="C15" s="67"/>
      <c r="D15" s="67"/>
      <c r="E15" s="67"/>
      <c r="F15" s="67"/>
      <c r="G15" s="67">
        <f t="shared" si="2"/>
        <v>80</v>
      </c>
      <c r="H15" s="70"/>
      <c r="I15" s="71"/>
      <c r="J15" s="71"/>
    </row>
    <row r="16" spans="1:11" s="52" customFormat="1" ht="20.25" customHeight="1" x14ac:dyDescent="0.2">
      <c r="A16" s="66" t="s">
        <v>233</v>
      </c>
      <c r="B16" s="67">
        <v>120</v>
      </c>
      <c r="C16" s="67"/>
      <c r="D16" s="67"/>
      <c r="E16" s="67"/>
      <c r="F16" s="67"/>
      <c r="G16" s="67">
        <f t="shared" si="2"/>
        <v>120</v>
      </c>
      <c r="H16" s="70"/>
      <c r="I16" s="71"/>
      <c r="J16" s="71"/>
    </row>
    <row r="17" spans="1:11" s="52" customFormat="1" ht="31.5" x14ac:dyDescent="0.2">
      <c r="A17" s="66" t="s">
        <v>234</v>
      </c>
      <c r="B17" s="67">
        <v>2</v>
      </c>
      <c r="C17" s="67"/>
      <c r="D17" s="67"/>
      <c r="E17" s="67"/>
      <c r="F17" s="67"/>
      <c r="G17" s="67">
        <f t="shared" si="2"/>
        <v>2</v>
      </c>
      <c r="H17" s="70"/>
      <c r="I17" s="71"/>
      <c r="J17" s="71"/>
    </row>
    <row r="18" spans="1:11" s="52" customFormat="1" ht="31.5" x14ac:dyDescent="0.2">
      <c r="A18" s="66" t="s">
        <v>235</v>
      </c>
      <c r="B18" s="67">
        <v>40</v>
      </c>
      <c r="C18" s="67"/>
      <c r="D18" s="67"/>
      <c r="E18" s="67"/>
      <c r="F18" s="67"/>
      <c r="G18" s="67">
        <f t="shared" si="2"/>
        <v>40</v>
      </c>
      <c r="H18" s="70"/>
      <c r="I18" s="71"/>
      <c r="J18" s="71"/>
    </row>
    <row r="19" spans="1:11" s="52" customFormat="1" ht="36" customHeight="1" x14ac:dyDescent="0.2">
      <c r="A19" s="66" t="s">
        <v>236</v>
      </c>
      <c r="B19" s="67">
        <v>500</v>
      </c>
      <c r="C19" s="67"/>
      <c r="D19" s="67"/>
      <c r="E19" s="67"/>
      <c r="F19" s="67"/>
      <c r="G19" s="67">
        <f t="shared" si="2"/>
        <v>500</v>
      </c>
      <c r="H19" s="70"/>
      <c r="I19" s="71"/>
      <c r="J19" s="71"/>
    </row>
    <row r="20" spans="1:11" s="52" customFormat="1" ht="31.5" x14ac:dyDescent="0.2">
      <c r="A20" s="66" t="s">
        <v>237</v>
      </c>
      <c r="B20" s="67">
        <v>42000</v>
      </c>
      <c r="C20" s="67"/>
      <c r="D20" s="67"/>
      <c r="E20" s="67"/>
      <c r="F20" s="67"/>
      <c r="G20" s="67">
        <f t="shared" si="2"/>
        <v>42000</v>
      </c>
      <c r="H20" s="70"/>
      <c r="I20" s="71"/>
      <c r="J20" s="71"/>
    </row>
    <row r="21" spans="1:11" s="52" customFormat="1" ht="19.5" customHeight="1" x14ac:dyDescent="0.2">
      <c r="A21" s="67" t="s">
        <v>238</v>
      </c>
      <c r="B21" s="67">
        <v>800</v>
      </c>
      <c r="C21" s="67"/>
      <c r="D21" s="67"/>
      <c r="E21" s="67"/>
      <c r="F21" s="67"/>
      <c r="G21" s="67">
        <f t="shared" si="2"/>
        <v>800</v>
      </c>
      <c r="H21" s="70"/>
      <c r="I21" s="71"/>
      <c r="J21" s="71"/>
    </row>
    <row r="22" spans="1:11" s="52" customFormat="1" ht="19.5" customHeight="1" x14ac:dyDescent="0.2">
      <c r="A22" s="66" t="s">
        <v>239</v>
      </c>
      <c r="B22" s="67">
        <v>3900</v>
      </c>
      <c r="C22" s="67"/>
      <c r="D22" s="67"/>
      <c r="E22" s="67"/>
      <c r="F22" s="67"/>
      <c r="G22" s="67">
        <f t="shared" si="2"/>
        <v>3900</v>
      </c>
      <c r="H22" s="70"/>
      <c r="I22" s="71"/>
      <c r="J22" s="71"/>
    </row>
    <row r="23" spans="1:11" s="65" customFormat="1" ht="19.5" customHeight="1" x14ac:dyDescent="0.2">
      <c r="A23" s="63" t="s">
        <v>240</v>
      </c>
      <c r="B23" s="64">
        <f t="shared" ref="B23:I23" si="3">SUM(B24:B25)</f>
        <v>4080</v>
      </c>
      <c r="C23" s="64">
        <f t="shared" si="3"/>
        <v>0</v>
      </c>
      <c r="D23" s="64">
        <f t="shared" si="3"/>
        <v>0</v>
      </c>
      <c r="E23" s="64">
        <f t="shared" si="3"/>
        <v>0</v>
      </c>
      <c r="F23" s="64">
        <f t="shared" si="3"/>
        <v>0</v>
      </c>
      <c r="G23" s="64">
        <f t="shared" si="3"/>
        <v>4080</v>
      </c>
      <c r="H23" s="64">
        <f t="shared" si="3"/>
        <v>0</v>
      </c>
      <c r="I23" s="64">
        <f t="shared" si="3"/>
        <v>0</v>
      </c>
      <c r="J23" s="64"/>
    </row>
    <row r="24" spans="1:11" s="52" customFormat="1" ht="19.5" customHeight="1" x14ac:dyDescent="0.2">
      <c r="A24" s="67" t="s">
        <v>241</v>
      </c>
      <c r="B24" s="67">
        <v>180</v>
      </c>
      <c r="C24" s="67"/>
      <c r="D24" s="67"/>
      <c r="E24" s="67"/>
      <c r="F24" s="67"/>
      <c r="G24" s="67">
        <f t="shared" ref="G24:G29" si="4">B24-D24-E24-F24</f>
        <v>180</v>
      </c>
      <c r="H24" s="70"/>
      <c r="I24" s="71"/>
      <c r="J24" s="71"/>
    </row>
    <row r="25" spans="1:11" s="52" customFormat="1" ht="31.5" x14ac:dyDescent="0.2">
      <c r="A25" s="66" t="s">
        <v>242</v>
      </c>
      <c r="B25" s="67">
        <v>3900</v>
      </c>
      <c r="C25" s="67"/>
      <c r="D25" s="67"/>
      <c r="E25" s="67"/>
      <c r="F25" s="67"/>
      <c r="G25" s="67">
        <f t="shared" si="4"/>
        <v>3900</v>
      </c>
      <c r="H25" s="70"/>
      <c r="I25" s="71"/>
      <c r="J25" s="71"/>
    </row>
    <row r="26" spans="1:11" s="62" customFormat="1" ht="22.7" customHeight="1" x14ac:dyDescent="0.2">
      <c r="A26" s="60" t="s">
        <v>243</v>
      </c>
      <c r="B26" s="72">
        <f>SUM(B27:B29)</f>
        <v>37120</v>
      </c>
      <c r="C26" s="72">
        <f t="shared" ref="C26:I26" si="5">SUM(C27:C29)</f>
        <v>0</v>
      </c>
      <c r="D26" s="72">
        <f t="shared" si="5"/>
        <v>0</v>
      </c>
      <c r="E26" s="72">
        <f t="shared" si="5"/>
        <v>0</v>
      </c>
      <c r="F26" s="72">
        <f t="shared" si="5"/>
        <v>0</v>
      </c>
      <c r="G26" s="72">
        <f t="shared" si="5"/>
        <v>37120</v>
      </c>
      <c r="H26" s="72">
        <f t="shared" si="5"/>
        <v>0</v>
      </c>
      <c r="I26" s="72">
        <f t="shared" si="5"/>
        <v>0</v>
      </c>
      <c r="J26" s="61">
        <f>SUM(J27:J28)</f>
        <v>0</v>
      </c>
    </row>
    <row r="27" spans="1:11" s="52" customFormat="1" ht="15.75" x14ac:dyDescent="0.2">
      <c r="A27" s="66" t="s">
        <v>244</v>
      </c>
      <c r="B27" s="71">
        <v>33600</v>
      </c>
      <c r="C27" s="71"/>
      <c r="D27" s="71"/>
      <c r="E27" s="71"/>
      <c r="F27" s="71"/>
      <c r="G27" s="67">
        <f t="shared" si="4"/>
        <v>33600</v>
      </c>
      <c r="H27" s="70"/>
      <c r="I27" s="71"/>
      <c r="J27" s="71"/>
    </row>
    <row r="28" spans="1:11" s="52" customFormat="1" ht="15.75" x14ac:dyDescent="0.2">
      <c r="A28" s="67" t="s">
        <v>245</v>
      </c>
      <c r="B28" s="71">
        <v>400</v>
      </c>
      <c r="C28" s="71"/>
      <c r="D28" s="71"/>
      <c r="E28" s="71"/>
      <c r="F28" s="71"/>
      <c r="G28" s="67">
        <f t="shared" si="4"/>
        <v>400</v>
      </c>
      <c r="H28" s="70"/>
      <c r="I28" s="71"/>
      <c r="J28" s="71"/>
    </row>
    <row r="29" spans="1:11" s="52" customFormat="1" ht="15.75" x14ac:dyDescent="0.2">
      <c r="A29" s="66" t="s">
        <v>246</v>
      </c>
      <c r="B29" s="71">
        <v>3120</v>
      </c>
      <c r="C29" s="71"/>
      <c r="D29" s="71"/>
      <c r="E29" s="71"/>
      <c r="F29" s="71"/>
      <c r="G29" s="67">
        <f t="shared" si="4"/>
        <v>3120</v>
      </c>
      <c r="H29" s="70"/>
      <c r="I29" s="71"/>
      <c r="J29" s="71"/>
    </row>
    <row r="30" spans="1:11" s="62" customFormat="1" ht="15.75" x14ac:dyDescent="0.2">
      <c r="A30" s="60" t="s">
        <v>247</v>
      </c>
      <c r="B30" s="61">
        <f t="shared" ref="B30:I30" si="6">B9-B26</f>
        <v>18790</v>
      </c>
      <c r="C30" s="61">
        <f t="shared" si="6"/>
        <v>0</v>
      </c>
      <c r="D30" s="61">
        <f t="shared" si="6"/>
        <v>0</v>
      </c>
      <c r="E30" s="61">
        <f t="shared" si="6"/>
        <v>0</v>
      </c>
      <c r="F30" s="61">
        <f t="shared" si="6"/>
        <v>0</v>
      </c>
      <c r="G30" s="61">
        <f t="shared" si="6"/>
        <v>18790</v>
      </c>
      <c r="H30" s="61">
        <f t="shared" si="6"/>
        <v>0</v>
      </c>
      <c r="I30" s="61">
        <f t="shared" si="6"/>
        <v>0</v>
      </c>
      <c r="J30" s="61"/>
    </row>
    <row r="31" spans="1:11" s="122" customFormat="1" ht="15.75" x14ac:dyDescent="0.2">
      <c r="A31" s="121" t="s">
        <v>248</v>
      </c>
      <c r="B31" s="120">
        <f t="shared" ref="B31:I31" si="7">B32+B67</f>
        <v>47904</v>
      </c>
      <c r="C31" s="120">
        <f t="shared" si="7"/>
        <v>4551</v>
      </c>
      <c r="D31" s="120">
        <f t="shared" si="7"/>
        <v>248</v>
      </c>
      <c r="E31" s="120">
        <f t="shared" si="7"/>
        <v>0</v>
      </c>
      <c r="F31" s="120">
        <f t="shared" si="7"/>
        <v>0</v>
      </c>
      <c r="G31" s="120">
        <f t="shared" si="7"/>
        <v>47656</v>
      </c>
      <c r="H31" s="120">
        <f t="shared" si="7"/>
        <v>43105</v>
      </c>
      <c r="I31" s="120">
        <f t="shared" si="7"/>
        <v>4551</v>
      </c>
      <c r="J31" s="120"/>
      <c r="K31" s="123" t="e">
        <f>G31*1000000-#REF!</f>
        <v>#REF!</v>
      </c>
    </row>
    <row r="32" spans="1:11" s="62" customFormat="1" ht="31.5" x14ac:dyDescent="0.2">
      <c r="A32" s="73" t="s">
        <v>249</v>
      </c>
      <c r="B32" s="74">
        <f>B33+B45</f>
        <v>47899</v>
      </c>
      <c r="C32" s="74">
        <f t="shared" ref="C32:I32" si="8">C33+C45</f>
        <v>4551</v>
      </c>
      <c r="D32" s="74">
        <f t="shared" si="8"/>
        <v>248</v>
      </c>
      <c r="E32" s="74">
        <f t="shared" si="8"/>
        <v>0</v>
      </c>
      <c r="F32" s="74">
        <f t="shared" si="8"/>
        <v>0</v>
      </c>
      <c r="G32" s="74">
        <f t="shared" si="8"/>
        <v>47651</v>
      </c>
      <c r="H32" s="74">
        <f t="shared" si="8"/>
        <v>43100</v>
      </c>
      <c r="I32" s="74">
        <f t="shared" si="8"/>
        <v>4551</v>
      </c>
      <c r="J32" s="74"/>
      <c r="K32" s="62">
        <v>47656</v>
      </c>
    </row>
    <row r="33" spans="1:12" s="77" customFormat="1" ht="21.2" customHeight="1" x14ac:dyDescent="0.2">
      <c r="A33" s="75" t="s">
        <v>250</v>
      </c>
      <c r="B33" s="76">
        <f>B35</f>
        <v>13142</v>
      </c>
      <c r="C33" s="76">
        <f t="shared" ref="C33:I33" si="9">C35</f>
        <v>3768</v>
      </c>
      <c r="D33" s="76">
        <f t="shared" si="9"/>
        <v>211</v>
      </c>
      <c r="E33" s="76">
        <f t="shared" si="9"/>
        <v>0</v>
      </c>
      <c r="F33" s="76">
        <f t="shared" si="9"/>
        <v>0</v>
      </c>
      <c r="G33" s="76">
        <f t="shared" si="9"/>
        <v>12931</v>
      </c>
      <c r="H33" s="76">
        <f t="shared" si="9"/>
        <v>9163</v>
      </c>
      <c r="I33" s="76">
        <f t="shared" si="9"/>
        <v>3768</v>
      </c>
      <c r="J33" s="76"/>
      <c r="K33" s="77" t="e">
        <f>-K31/1000000</f>
        <v>#REF!</v>
      </c>
      <c r="L33" s="78"/>
    </row>
    <row r="34" spans="1:12" s="65" customFormat="1" ht="21.2" customHeight="1" x14ac:dyDescent="0.2">
      <c r="A34" s="79" t="s">
        <v>251</v>
      </c>
      <c r="B34" s="80">
        <v>55</v>
      </c>
      <c r="C34" s="68"/>
      <c r="D34" s="68"/>
      <c r="E34" s="68"/>
      <c r="F34" s="68"/>
      <c r="G34" s="68"/>
      <c r="H34" s="68"/>
      <c r="I34" s="68"/>
      <c r="J34" s="68"/>
      <c r="K34" s="65" t="e">
        <f>K32+K33</f>
        <v>#REF!</v>
      </c>
    </row>
    <row r="35" spans="1:12" s="65" customFormat="1" ht="21.2" customHeight="1" x14ac:dyDescent="0.2">
      <c r="A35" s="79" t="s">
        <v>252</v>
      </c>
      <c r="B35" s="68">
        <f>B36+B41</f>
        <v>13142</v>
      </c>
      <c r="C35" s="68">
        <f t="shared" ref="C35:I35" si="10">C36+C41</f>
        <v>3768</v>
      </c>
      <c r="D35" s="68">
        <f t="shared" si="10"/>
        <v>211</v>
      </c>
      <c r="E35" s="68">
        <f t="shared" si="10"/>
        <v>0</v>
      </c>
      <c r="F35" s="68">
        <f t="shared" si="10"/>
        <v>0</v>
      </c>
      <c r="G35" s="68">
        <f t="shared" si="10"/>
        <v>12931</v>
      </c>
      <c r="H35" s="68">
        <f t="shared" si="10"/>
        <v>9163</v>
      </c>
      <c r="I35" s="68">
        <f t="shared" si="10"/>
        <v>3768</v>
      </c>
      <c r="J35" s="68"/>
    </row>
    <row r="36" spans="1:12" s="84" customFormat="1" ht="21.2" customHeight="1" x14ac:dyDescent="0.2">
      <c r="A36" s="81" t="s">
        <v>253</v>
      </c>
      <c r="B36" s="82">
        <f>SUM(B37:B40)</f>
        <v>10829</v>
      </c>
      <c r="C36" s="82">
        <f t="shared" ref="C36:I36" si="11">SUM(C37:C40)</f>
        <v>3193</v>
      </c>
      <c r="D36" s="82">
        <f t="shared" si="11"/>
        <v>171</v>
      </c>
      <c r="E36" s="82">
        <f t="shared" si="11"/>
        <v>0</v>
      </c>
      <c r="F36" s="82">
        <f t="shared" si="11"/>
        <v>0</v>
      </c>
      <c r="G36" s="82">
        <f>SUM(G37:G40)</f>
        <v>10658</v>
      </c>
      <c r="H36" s="82">
        <f t="shared" si="11"/>
        <v>7465</v>
      </c>
      <c r="I36" s="82">
        <f t="shared" si="11"/>
        <v>3193</v>
      </c>
      <c r="J36" s="82"/>
      <c r="K36" s="83"/>
      <c r="L36" s="83"/>
    </row>
    <row r="37" spans="1:12" s="52" customFormat="1" ht="21.2" customHeight="1" x14ac:dyDescent="0.2">
      <c r="A37" s="85" t="s">
        <v>254</v>
      </c>
      <c r="B37" s="71">
        <f>8790</f>
        <v>8790</v>
      </c>
      <c r="C37" s="71">
        <v>3193</v>
      </c>
      <c r="D37" s="71"/>
      <c r="E37" s="71"/>
      <c r="F37" s="71"/>
      <c r="G37" s="86">
        <f>B37-D37-E37-F37</f>
        <v>8790</v>
      </c>
      <c r="H37" s="86">
        <f>G37-I37</f>
        <v>5597</v>
      </c>
      <c r="I37" s="86">
        <f>C37-E37-F37</f>
        <v>3193</v>
      </c>
      <c r="J37" s="71"/>
      <c r="K37" s="87"/>
      <c r="L37" s="87"/>
    </row>
    <row r="38" spans="1:12" s="52" customFormat="1" ht="21.2" customHeight="1" x14ac:dyDescent="0.2">
      <c r="A38" s="85" t="s">
        <v>255</v>
      </c>
      <c r="B38" s="71">
        <v>1630</v>
      </c>
      <c r="C38" s="71"/>
      <c r="D38" s="71">
        <f>ROUND(1630*10%,-0.1)</f>
        <v>163</v>
      </c>
      <c r="E38" s="71"/>
      <c r="F38" s="71"/>
      <c r="G38" s="86">
        <f>B38-D38-E38-F38</f>
        <v>1467</v>
      </c>
      <c r="H38" s="86">
        <f>G38-I38</f>
        <v>1467</v>
      </c>
      <c r="I38" s="86">
        <f>C38-E38-F38</f>
        <v>0</v>
      </c>
      <c r="J38" s="71"/>
      <c r="K38" s="87"/>
      <c r="L38" s="87"/>
    </row>
    <row r="39" spans="1:12" s="52" customFormat="1" ht="21.2" customHeight="1" x14ac:dyDescent="0.2">
      <c r="A39" s="85" t="s">
        <v>256</v>
      </c>
      <c r="B39" s="71">
        <v>80</v>
      </c>
      <c r="C39" s="71"/>
      <c r="D39" s="71">
        <f>ROUND(80*10%,-0.1)</f>
        <v>8</v>
      </c>
      <c r="E39" s="71"/>
      <c r="F39" s="71"/>
      <c r="G39" s="86">
        <f>B39-D39-E39-F39</f>
        <v>72</v>
      </c>
      <c r="H39" s="86">
        <f>G39-I39</f>
        <v>72</v>
      </c>
      <c r="I39" s="86">
        <f>C39-E39-F39</f>
        <v>0</v>
      </c>
      <c r="J39" s="71"/>
      <c r="K39" s="87"/>
      <c r="L39" s="87"/>
    </row>
    <row r="40" spans="1:12" s="52" customFormat="1" ht="47.25" x14ac:dyDescent="0.2">
      <c r="A40" s="88" t="s">
        <v>257</v>
      </c>
      <c r="B40" s="71">
        <f>329</f>
        <v>329</v>
      </c>
      <c r="C40" s="71"/>
      <c r="D40" s="71"/>
      <c r="E40" s="71"/>
      <c r="F40" s="71"/>
      <c r="G40" s="86">
        <f>B40-D40-E40-F40</f>
        <v>329</v>
      </c>
      <c r="H40" s="86">
        <f>G40-I40</f>
        <v>329</v>
      </c>
      <c r="I40" s="86">
        <f>C40-E40-F40</f>
        <v>0</v>
      </c>
      <c r="J40" s="71"/>
      <c r="K40" s="87"/>
      <c r="L40" s="87"/>
    </row>
    <row r="41" spans="1:12" s="84" customFormat="1" ht="15.75" x14ac:dyDescent="0.2">
      <c r="A41" s="81" t="s">
        <v>258</v>
      </c>
      <c r="B41" s="82">
        <f>SUM(B42:B44)</f>
        <v>2313</v>
      </c>
      <c r="C41" s="82">
        <f t="shared" ref="C41:I41" si="12">SUM(C42:C44)</f>
        <v>575</v>
      </c>
      <c r="D41" s="82">
        <f t="shared" si="12"/>
        <v>40</v>
      </c>
      <c r="E41" s="82">
        <f t="shared" si="12"/>
        <v>0</v>
      </c>
      <c r="F41" s="82">
        <f t="shared" si="12"/>
        <v>0</v>
      </c>
      <c r="G41" s="82">
        <f t="shared" si="12"/>
        <v>2273</v>
      </c>
      <c r="H41" s="82">
        <f t="shared" si="12"/>
        <v>1698</v>
      </c>
      <c r="I41" s="82">
        <f t="shared" si="12"/>
        <v>575</v>
      </c>
      <c r="J41" s="89"/>
      <c r="L41" s="83"/>
    </row>
    <row r="42" spans="1:12" s="52" customFormat="1" ht="35.450000000000003" customHeight="1" x14ac:dyDescent="0.2">
      <c r="A42" s="88" t="s">
        <v>259</v>
      </c>
      <c r="B42" s="71">
        <v>575</v>
      </c>
      <c r="C42" s="71">
        <v>575</v>
      </c>
      <c r="D42" s="71"/>
      <c r="E42" s="71"/>
      <c r="F42" s="71"/>
      <c r="G42" s="86">
        <f>B42-D42-E42-F42</f>
        <v>575</v>
      </c>
      <c r="H42" s="86">
        <f>G42-I42</f>
        <v>0</v>
      </c>
      <c r="I42" s="86">
        <f>C42-E42-F42</f>
        <v>575</v>
      </c>
      <c r="J42" s="71"/>
      <c r="K42" s="87"/>
      <c r="L42" s="87"/>
    </row>
    <row r="43" spans="1:12" s="52" customFormat="1" ht="21.2" customHeight="1" x14ac:dyDescent="0.2">
      <c r="A43" s="85" t="s">
        <v>260</v>
      </c>
      <c r="B43" s="71">
        <v>105</v>
      </c>
      <c r="C43" s="71"/>
      <c r="D43" s="71"/>
      <c r="E43" s="71"/>
      <c r="F43" s="71"/>
      <c r="G43" s="86">
        <f>B43-D43-E43-F43</f>
        <v>105</v>
      </c>
      <c r="H43" s="86">
        <f>G43-I43</f>
        <v>105</v>
      </c>
      <c r="I43" s="86">
        <f>C43-E43-F43</f>
        <v>0</v>
      </c>
      <c r="J43" s="71"/>
      <c r="K43" s="87"/>
      <c r="L43" s="87"/>
    </row>
    <row r="44" spans="1:12" s="52" customFormat="1" ht="15.75" x14ac:dyDescent="0.2">
      <c r="A44" s="85" t="s">
        <v>261</v>
      </c>
      <c r="B44" s="71">
        <v>1633</v>
      </c>
      <c r="C44" s="71"/>
      <c r="D44" s="71">
        <f>ROUND(399*10%,-0.1)</f>
        <v>40</v>
      </c>
      <c r="E44" s="71"/>
      <c r="F44" s="71"/>
      <c r="G44" s="86">
        <f>B44-D44-E44-F44</f>
        <v>1593</v>
      </c>
      <c r="H44" s="86">
        <f>G44-I44</f>
        <v>1593</v>
      </c>
      <c r="I44" s="86">
        <f>C44-E44-F44</f>
        <v>0</v>
      </c>
      <c r="J44" s="90" t="s">
        <v>262</v>
      </c>
      <c r="K44" s="87"/>
      <c r="L44" s="87"/>
    </row>
    <row r="45" spans="1:12" s="77" customFormat="1" ht="21.2" customHeight="1" x14ac:dyDescent="0.2">
      <c r="A45" s="75" t="s">
        <v>263</v>
      </c>
      <c r="B45" s="76">
        <f>B46+B59</f>
        <v>34757</v>
      </c>
      <c r="C45" s="76">
        <f t="shared" ref="C45:I45" si="13">C46+C59</f>
        <v>783</v>
      </c>
      <c r="D45" s="76">
        <f t="shared" si="13"/>
        <v>37</v>
      </c>
      <c r="E45" s="76">
        <f t="shared" si="13"/>
        <v>0</v>
      </c>
      <c r="F45" s="76">
        <f t="shared" si="13"/>
        <v>0</v>
      </c>
      <c r="G45" s="76">
        <f t="shared" si="13"/>
        <v>34720</v>
      </c>
      <c r="H45" s="76">
        <f t="shared" si="13"/>
        <v>33937</v>
      </c>
      <c r="I45" s="76">
        <f t="shared" si="13"/>
        <v>783</v>
      </c>
      <c r="J45" s="76"/>
    </row>
    <row r="46" spans="1:12" s="93" customFormat="1" ht="21.2" customHeight="1" x14ac:dyDescent="0.2">
      <c r="A46" s="91" t="s">
        <v>264</v>
      </c>
      <c r="B46" s="92">
        <f>B48+B56</f>
        <v>18312</v>
      </c>
      <c r="C46" s="92">
        <f t="shared" ref="C46:I46" si="14">C48+C56</f>
        <v>783</v>
      </c>
      <c r="D46" s="92">
        <f t="shared" si="14"/>
        <v>37</v>
      </c>
      <c r="E46" s="92">
        <f t="shared" si="14"/>
        <v>0</v>
      </c>
      <c r="F46" s="92">
        <f t="shared" si="14"/>
        <v>0</v>
      </c>
      <c r="G46" s="92">
        <f t="shared" si="14"/>
        <v>18275</v>
      </c>
      <c r="H46" s="92">
        <f t="shared" si="14"/>
        <v>17492</v>
      </c>
      <c r="I46" s="92">
        <f t="shared" si="14"/>
        <v>783</v>
      </c>
      <c r="J46" s="92"/>
    </row>
    <row r="47" spans="1:12" s="65" customFormat="1" ht="21.2" customHeight="1" x14ac:dyDescent="0.2">
      <c r="A47" s="79" t="s">
        <v>265</v>
      </c>
      <c r="B47" s="68">
        <v>15</v>
      </c>
      <c r="C47" s="68"/>
      <c r="D47" s="68"/>
      <c r="E47" s="68"/>
      <c r="F47" s="68"/>
      <c r="G47" s="68"/>
      <c r="H47" s="68"/>
      <c r="I47" s="68"/>
      <c r="J47" s="68"/>
    </row>
    <row r="48" spans="1:12" s="69" customFormat="1" ht="39.200000000000003" customHeight="1" x14ac:dyDescent="0.2">
      <c r="A48" s="94" t="s">
        <v>266</v>
      </c>
      <c r="B48" s="68">
        <f>B49+B53</f>
        <v>3112</v>
      </c>
      <c r="C48" s="68">
        <f t="shared" ref="C48:I48" si="15">C49+C53</f>
        <v>783</v>
      </c>
      <c r="D48" s="68">
        <f t="shared" si="15"/>
        <v>37</v>
      </c>
      <c r="E48" s="68">
        <f t="shared" si="15"/>
        <v>0</v>
      </c>
      <c r="F48" s="68">
        <f t="shared" si="15"/>
        <v>0</v>
      </c>
      <c r="G48" s="68">
        <f t="shared" si="15"/>
        <v>3075</v>
      </c>
      <c r="H48" s="68">
        <f t="shared" si="15"/>
        <v>2292</v>
      </c>
      <c r="I48" s="68">
        <f t="shared" si="15"/>
        <v>783</v>
      </c>
      <c r="J48" s="68"/>
      <c r="K48" s="95"/>
    </row>
    <row r="49" spans="1:10" s="98" customFormat="1" ht="19.5" customHeight="1" x14ac:dyDescent="0.2">
      <c r="A49" s="96" t="s">
        <v>267</v>
      </c>
      <c r="B49" s="97">
        <f>SUM(B50:B52)</f>
        <v>2220</v>
      </c>
      <c r="C49" s="97">
        <f t="shared" ref="C49:I49" si="16">SUM(C50:C52)</f>
        <v>641</v>
      </c>
      <c r="D49" s="97">
        <f t="shared" si="16"/>
        <v>37</v>
      </c>
      <c r="E49" s="97">
        <f t="shared" si="16"/>
        <v>0</v>
      </c>
      <c r="F49" s="97">
        <f t="shared" si="16"/>
        <v>0</v>
      </c>
      <c r="G49" s="97">
        <f t="shared" si="16"/>
        <v>2183</v>
      </c>
      <c r="H49" s="97">
        <f t="shared" si="16"/>
        <v>1542</v>
      </c>
      <c r="I49" s="97">
        <f t="shared" si="16"/>
        <v>641</v>
      </c>
      <c r="J49" s="97"/>
    </row>
    <row r="50" spans="1:10" s="52" customFormat="1" ht="19.5" customHeight="1" x14ac:dyDescent="0.2">
      <c r="A50" s="85" t="s">
        <v>268</v>
      </c>
      <c r="B50" s="71">
        <v>1764</v>
      </c>
      <c r="C50" s="71">
        <v>641</v>
      </c>
      <c r="D50" s="71"/>
      <c r="E50" s="71"/>
      <c r="F50" s="71"/>
      <c r="G50" s="86">
        <f>B50-D50-E50-F50</f>
        <v>1764</v>
      </c>
      <c r="H50" s="86">
        <f>G50-I50</f>
        <v>1123</v>
      </c>
      <c r="I50" s="86">
        <f>C50-E50-F50</f>
        <v>641</v>
      </c>
      <c r="J50" s="71"/>
    </row>
    <row r="51" spans="1:10" s="52" customFormat="1" ht="19.5" customHeight="1" x14ac:dyDescent="0.2">
      <c r="A51" s="85" t="s">
        <v>269</v>
      </c>
      <c r="B51" s="71">
        <v>373</v>
      </c>
      <c r="C51" s="71"/>
      <c r="D51" s="71">
        <f>ROUND(373*10%,-0.1)</f>
        <v>37</v>
      </c>
      <c r="E51" s="71"/>
      <c r="F51" s="71"/>
      <c r="G51" s="86">
        <f>B51-D51-E51-F51</f>
        <v>336</v>
      </c>
      <c r="H51" s="86">
        <f>G51-I51</f>
        <v>336</v>
      </c>
      <c r="I51" s="86">
        <f>C51-E51-F51</f>
        <v>0</v>
      </c>
      <c r="J51" s="71"/>
    </row>
    <row r="52" spans="1:10" s="52" customFormat="1" ht="31.5" x14ac:dyDescent="0.2">
      <c r="A52" s="88" t="s">
        <v>270</v>
      </c>
      <c r="B52" s="71">
        <v>83</v>
      </c>
      <c r="C52" s="71"/>
      <c r="D52" s="71"/>
      <c r="E52" s="71"/>
      <c r="F52" s="71"/>
      <c r="G52" s="86">
        <f>B52-D52-E52-F52</f>
        <v>83</v>
      </c>
      <c r="H52" s="86">
        <f>G52-I52</f>
        <v>83</v>
      </c>
      <c r="I52" s="86">
        <f>C52-E52-F52</f>
        <v>0</v>
      </c>
      <c r="J52" s="71"/>
    </row>
    <row r="53" spans="1:10" s="98" customFormat="1" ht="15.75" x14ac:dyDescent="0.2">
      <c r="A53" s="96" t="s">
        <v>271</v>
      </c>
      <c r="B53" s="97">
        <f>SUM(B54:B55)</f>
        <v>892</v>
      </c>
      <c r="C53" s="97">
        <f t="shared" ref="C53:I53" si="17">SUM(C54:C55)</f>
        <v>142</v>
      </c>
      <c r="D53" s="97">
        <f t="shared" si="17"/>
        <v>0</v>
      </c>
      <c r="E53" s="97">
        <f t="shared" si="17"/>
        <v>0</v>
      </c>
      <c r="F53" s="97">
        <f t="shared" si="17"/>
        <v>0</v>
      </c>
      <c r="G53" s="97">
        <f t="shared" si="17"/>
        <v>892</v>
      </c>
      <c r="H53" s="97">
        <f t="shared" si="17"/>
        <v>750</v>
      </c>
      <c r="I53" s="97">
        <f t="shared" si="17"/>
        <v>142</v>
      </c>
      <c r="J53" s="99"/>
    </row>
    <row r="54" spans="1:10" s="52" customFormat="1" ht="31.5" x14ac:dyDescent="0.2">
      <c r="A54" s="88" t="s">
        <v>272</v>
      </c>
      <c r="B54" s="71">
        <v>142</v>
      </c>
      <c r="C54" s="71">
        <v>142</v>
      </c>
      <c r="D54" s="71"/>
      <c r="E54" s="71"/>
      <c r="F54" s="71"/>
      <c r="G54" s="86">
        <f>B54-D54-E54-F54</f>
        <v>142</v>
      </c>
      <c r="H54" s="86">
        <f>G54-I54</f>
        <v>0</v>
      </c>
      <c r="I54" s="86">
        <f>C54-E54-F54</f>
        <v>142</v>
      </c>
      <c r="J54" s="100"/>
    </row>
    <row r="55" spans="1:10" s="52" customFormat="1" ht="15.75" x14ac:dyDescent="0.2">
      <c r="A55" s="85" t="s">
        <v>273</v>
      </c>
      <c r="B55" s="71">
        <v>750</v>
      </c>
      <c r="C55" s="71"/>
      <c r="D55" s="71"/>
      <c r="E55" s="71"/>
      <c r="F55" s="71"/>
      <c r="G55" s="86">
        <f>B55-D55-E55-F55</f>
        <v>750</v>
      </c>
      <c r="H55" s="86">
        <f>G55-I55</f>
        <v>750</v>
      </c>
      <c r="I55" s="86">
        <f>C55-E55-F55</f>
        <v>0</v>
      </c>
      <c r="J55" s="100" t="s">
        <v>274</v>
      </c>
    </row>
    <row r="56" spans="1:10" s="69" customFormat="1" ht="37.5" customHeight="1" x14ac:dyDescent="0.2">
      <c r="A56" s="94" t="s">
        <v>275</v>
      </c>
      <c r="B56" s="68">
        <f>B57+B58</f>
        <v>15200</v>
      </c>
      <c r="C56" s="68">
        <f t="shared" ref="C56:I56" si="18">C57+C58</f>
        <v>0</v>
      </c>
      <c r="D56" s="68">
        <f t="shared" si="18"/>
        <v>0</v>
      </c>
      <c r="E56" s="68">
        <f t="shared" si="18"/>
        <v>0</v>
      </c>
      <c r="F56" s="68">
        <f t="shared" si="18"/>
        <v>0</v>
      </c>
      <c r="G56" s="68">
        <f t="shared" si="18"/>
        <v>15200</v>
      </c>
      <c r="H56" s="68">
        <f t="shared" si="18"/>
        <v>15200</v>
      </c>
      <c r="I56" s="68">
        <f t="shared" si="18"/>
        <v>0</v>
      </c>
      <c r="J56" s="68"/>
    </row>
    <row r="57" spans="1:10" s="52" customFormat="1" ht="31.5" x14ac:dyDescent="0.2">
      <c r="A57" s="88" t="s">
        <v>276</v>
      </c>
      <c r="B57" s="71">
        <v>15200</v>
      </c>
      <c r="C57" s="71"/>
      <c r="D57" s="71"/>
      <c r="E57" s="71"/>
      <c r="F57" s="71"/>
      <c r="G57" s="86">
        <f>B57-D57-E57-F57</f>
        <v>15200</v>
      </c>
      <c r="H57" s="86">
        <f>G57-I57</f>
        <v>15200</v>
      </c>
      <c r="I57" s="86">
        <f>C57-E57-F57</f>
        <v>0</v>
      </c>
      <c r="J57" s="100" t="s">
        <v>274</v>
      </c>
    </row>
    <row r="58" spans="1:10" s="52" customFormat="1" ht="19.5" hidden="1" customHeight="1" x14ac:dyDescent="0.2">
      <c r="A58" s="85" t="s">
        <v>277</v>
      </c>
      <c r="B58" s="71"/>
      <c r="C58" s="71"/>
      <c r="D58" s="71"/>
      <c r="E58" s="71"/>
      <c r="F58" s="71"/>
      <c r="G58" s="86">
        <f>B58-D58-E58-F58</f>
        <v>0</v>
      </c>
      <c r="H58" s="86">
        <f>G58-I58</f>
        <v>0</v>
      </c>
      <c r="I58" s="86">
        <f>C58</f>
        <v>0</v>
      </c>
      <c r="J58" s="71"/>
    </row>
    <row r="59" spans="1:10" s="101" customFormat="1" ht="20.25" customHeight="1" x14ac:dyDescent="0.2">
      <c r="A59" s="91" t="s">
        <v>278</v>
      </c>
      <c r="B59" s="92">
        <f>B60</f>
        <v>16445</v>
      </c>
      <c r="C59" s="92">
        <f t="shared" ref="C59:I59" si="19">C60</f>
        <v>0</v>
      </c>
      <c r="D59" s="92">
        <f t="shared" si="19"/>
        <v>0</v>
      </c>
      <c r="E59" s="92">
        <f t="shared" si="19"/>
        <v>0</v>
      </c>
      <c r="F59" s="92">
        <f t="shared" si="19"/>
        <v>0</v>
      </c>
      <c r="G59" s="92">
        <f t="shared" si="19"/>
        <v>16445</v>
      </c>
      <c r="H59" s="92">
        <f t="shared" si="19"/>
        <v>16445</v>
      </c>
      <c r="I59" s="92">
        <f t="shared" si="19"/>
        <v>0</v>
      </c>
      <c r="J59" s="92"/>
    </row>
    <row r="60" spans="1:10" s="69" customFormat="1" ht="20.25" customHeight="1" x14ac:dyDescent="0.2">
      <c r="A60" s="94" t="s">
        <v>279</v>
      </c>
      <c r="B60" s="102">
        <f>B61+B64</f>
        <v>16445</v>
      </c>
      <c r="C60" s="102">
        <f t="shared" ref="C60:I60" si="20">C61+C64</f>
        <v>0</v>
      </c>
      <c r="D60" s="102">
        <f t="shared" si="20"/>
        <v>0</v>
      </c>
      <c r="E60" s="102">
        <f t="shared" si="20"/>
        <v>0</v>
      </c>
      <c r="F60" s="102">
        <f t="shared" si="20"/>
        <v>0</v>
      </c>
      <c r="G60" s="102">
        <f t="shared" si="20"/>
        <v>16445</v>
      </c>
      <c r="H60" s="102">
        <f t="shared" si="20"/>
        <v>16445</v>
      </c>
      <c r="I60" s="102">
        <f t="shared" si="20"/>
        <v>0</v>
      </c>
      <c r="J60" s="102"/>
    </row>
    <row r="61" spans="1:10" s="65" customFormat="1" ht="31.5" x14ac:dyDescent="0.2">
      <c r="A61" s="103" t="s">
        <v>280</v>
      </c>
      <c r="B61" s="104">
        <f>SUM(B62:B63)</f>
        <v>5690</v>
      </c>
      <c r="C61" s="104">
        <f t="shared" ref="C61:I61" si="21">SUM(C62:C63)</f>
        <v>0</v>
      </c>
      <c r="D61" s="104">
        <f t="shared" si="21"/>
        <v>0</v>
      </c>
      <c r="E61" s="104">
        <f t="shared" si="21"/>
        <v>0</v>
      </c>
      <c r="F61" s="104">
        <f t="shared" si="21"/>
        <v>0</v>
      </c>
      <c r="G61" s="104">
        <f t="shared" si="21"/>
        <v>5690</v>
      </c>
      <c r="H61" s="104">
        <f t="shared" si="21"/>
        <v>5690</v>
      </c>
      <c r="I61" s="104">
        <f t="shared" si="21"/>
        <v>0</v>
      </c>
      <c r="J61" s="104"/>
    </row>
    <row r="62" spans="1:10" s="52" customFormat="1" ht="15.75" x14ac:dyDescent="0.2">
      <c r="A62" s="105" t="s">
        <v>281</v>
      </c>
      <c r="B62" s="71">
        <v>5690</v>
      </c>
      <c r="C62" s="71"/>
      <c r="D62" s="71"/>
      <c r="E62" s="71"/>
      <c r="F62" s="71"/>
      <c r="G62" s="86">
        <f>B62-D62-E62-F62</f>
        <v>5690</v>
      </c>
      <c r="H62" s="86">
        <f>G62-I62</f>
        <v>5690</v>
      </c>
      <c r="I62" s="86">
        <f>C62-E62-F62</f>
        <v>0</v>
      </c>
      <c r="J62" s="100" t="s">
        <v>274</v>
      </c>
    </row>
    <row r="63" spans="1:10" s="52" customFormat="1" ht="15.75" hidden="1" x14ac:dyDescent="0.2">
      <c r="A63" s="105"/>
      <c r="B63" s="71"/>
      <c r="C63" s="71"/>
      <c r="D63" s="71"/>
      <c r="E63" s="71"/>
      <c r="F63" s="71"/>
      <c r="G63" s="86">
        <f>B63-D63-E63-F63</f>
        <v>0</v>
      </c>
      <c r="H63" s="86">
        <f>G63-I63</f>
        <v>0</v>
      </c>
      <c r="I63" s="86">
        <f>C63</f>
        <v>0</v>
      </c>
      <c r="J63" s="71"/>
    </row>
    <row r="64" spans="1:10" s="108" customFormat="1" ht="36.75" customHeight="1" x14ac:dyDescent="0.2">
      <c r="A64" s="106" t="s">
        <v>282</v>
      </c>
      <c r="B64" s="64">
        <f>SUM(B65:B66)</f>
        <v>10755</v>
      </c>
      <c r="C64" s="64">
        <f t="shared" ref="C64:I64" si="22">SUM(C65:C66)</f>
        <v>0</v>
      </c>
      <c r="D64" s="64">
        <f t="shared" si="22"/>
        <v>0</v>
      </c>
      <c r="E64" s="64">
        <f t="shared" si="22"/>
        <v>0</v>
      </c>
      <c r="F64" s="64">
        <f t="shared" si="22"/>
        <v>0</v>
      </c>
      <c r="G64" s="64">
        <f t="shared" si="22"/>
        <v>10755</v>
      </c>
      <c r="H64" s="64">
        <f t="shared" si="22"/>
        <v>10755</v>
      </c>
      <c r="I64" s="64">
        <f t="shared" si="22"/>
        <v>0</v>
      </c>
      <c r="J64" s="107"/>
    </row>
    <row r="65" spans="1:10" s="52" customFormat="1" ht="15.75" x14ac:dyDescent="0.2">
      <c r="A65" s="85" t="s">
        <v>283</v>
      </c>
      <c r="B65" s="71">
        <v>3200</v>
      </c>
      <c r="C65" s="71"/>
      <c r="D65" s="71"/>
      <c r="E65" s="71"/>
      <c r="F65" s="71"/>
      <c r="G65" s="86">
        <f>B65-D65-E65-F65</f>
        <v>3200</v>
      </c>
      <c r="H65" s="86">
        <f>G65-I65</f>
        <v>3200</v>
      </c>
      <c r="I65" s="86">
        <f>C65-E65-F65</f>
        <v>0</v>
      </c>
      <c r="J65" s="100" t="s">
        <v>274</v>
      </c>
    </row>
    <row r="66" spans="1:10" s="52" customFormat="1" ht="15.75" x14ac:dyDescent="0.2">
      <c r="A66" s="85" t="s">
        <v>284</v>
      </c>
      <c r="B66" s="71">
        <v>7555</v>
      </c>
      <c r="C66" s="71"/>
      <c r="D66" s="71"/>
      <c r="E66" s="71"/>
      <c r="F66" s="71"/>
      <c r="G66" s="86">
        <f>B66-D66-E66-F66</f>
        <v>7555</v>
      </c>
      <c r="H66" s="86">
        <f>G66-I66</f>
        <v>7555</v>
      </c>
      <c r="I66" s="86">
        <f>C66-E66-F66</f>
        <v>0</v>
      </c>
      <c r="J66" s="100" t="s">
        <v>274</v>
      </c>
    </row>
    <row r="67" spans="1:10" s="62" customFormat="1" ht="45" customHeight="1" x14ac:dyDescent="0.2">
      <c r="A67" s="73" t="s">
        <v>285</v>
      </c>
      <c r="B67" s="74">
        <f>B68</f>
        <v>5</v>
      </c>
      <c r="C67" s="74">
        <f t="shared" ref="C67:I70" si="23">C68</f>
        <v>0</v>
      </c>
      <c r="D67" s="74">
        <f t="shared" si="23"/>
        <v>0</v>
      </c>
      <c r="E67" s="74">
        <f t="shared" si="23"/>
        <v>0</v>
      </c>
      <c r="F67" s="74">
        <f t="shared" si="23"/>
        <v>0</v>
      </c>
      <c r="G67" s="74">
        <f t="shared" si="23"/>
        <v>5</v>
      </c>
      <c r="H67" s="74">
        <f t="shared" si="23"/>
        <v>5</v>
      </c>
      <c r="I67" s="74">
        <f t="shared" si="23"/>
        <v>0</v>
      </c>
      <c r="J67" s="74"/>
    </row>
    <row r="68" spans="1:10" s="111" customFormat="1" ht="31.5" x14ac:dyDescent="0.2">
      <c r="A68" s="109" t="s">
        <v>286</v>
      </c>
      <c r="B68" s="110">
        <f>B69</f>
        <v>5</v>
      </c>
      <c r="C68" s="110">
        <f t="shared" si="23"/>
        <v>0</v>
      </c>
      <c r="D68" s="110">
        <f t="shared" si="23"/>
        <v>0</v>
      </c>
      <c r="E68" s="110">
        <f t="shared" si="23"/>
        <v>0</v>
      </c>
      <c r="F68" s="110">
        <f t="shared" si="23"/>
        <v>0</v>
      </c>
      <c r="G68" s="110">
        <f t="shared" si="23"/>
        <v>5</v>
      </c>
      <c r="H68" s="110">
        <f t="shared" si="23"/>
        <v>5</v>
      </c>
      <c r="I68" s="110">
        <f t="shared" si="23"/>
        <v>0</v>
      </c>
      <c r="J68" s="110"/>
    </row>
    <row r="69" spans="1:10" s="113" customFormat="1" ht="15.75" x14ac:dyDescent="0.2">
      <c r="A69" s="112" t="s">
        <v>287</v>
      </c>
      <c r="B69" s="92">
        <f>B70</f>
        <v>5</v>
      </c>
      <c r="C69" s="92">
        <f t="shared" si="23"/>
        <v>0</v>
      </c>
      <c r="D69" s="92">
        <f t="shared" si="23"/>
        <v>0</v>
      </c>
      <c r="E69" s="92">
        <f t="shared" si="23"/>
        <v>0</v>
      </c>
      <c r="F69" s="92">
        <f t="shared" si="23"/>
        <v>0</v>
      </c>
      <c r="G69" s="92">
        <f t="shared" si="23"/>
        <v>5</v>
      </c>
      <c r="H69" s="92">
        <f t="shared" si="23"/>
        <v>5</v>
      </c>
      <c r="I69" s="92">
        <f t="shared" si="23"/>
        <v>0</v>
      </c>
      <c r="J69" s="92"/>
    </row>
    <row r="70" spans="1:10" s="65" customFormat="1" ht="98.45" customHeight="1" x14ac:dyDescent="0.2">
      <c r="A70" s="114" t="s">
        <v>288</v>
      </c>
      <c r="B70" s="64">
        <f>B71</f>
        <v>5</v>
      </c>
      <c r="C70" s="64">
        <f t="shared" si="23"/>
        <v>0</v>
      </c>
      <c r="D70" s="64">
        <f t="shared" si="23"/>
        <v>0</v>
      </c>
      <c r="E70" s="64">
        <f t="shared" si="23"/>
        <v>0</v>
      </c>
      <c r="F70" s="64">
        <f t="shared" si="23"/>
        <v>0</v>
      </c>
      <c r="G70" s="115">
        <f t="shared" si="23"/>
        <v>5</v>
      </c>
      <c r="H70" s="115">
        <f t="shared" si="23"/>
        <v>5</v>
      </c>
      <c r="I70" s="115">
        <f t="shared" si="23"/>
        <v>0</v>
      </c>
      <c r="J70" s="100" t="s">
        <v>289</v>
      </c>
    </row>
    <row r="71" spans="1:10" s="52" customFormat="1" ht="35.450000000000003" customHeight="1" x14ac:dyDescent="0.2">
      <c r="A71" s="116" t="s">
        <v>290</v>
      </c>
      <c r="B71" s="71">
        <v>5</v>
      </c>
      <c r="C71" s="71"/>
      <c r="D71" s="71"/>
      <c r="E71" s="71"/>
      <c r="F71" s="71"/>
      <c r="G71" s="86">
        <f>B71-D71-E71-F71</f>
        <v>5</v>
      </c>
      <c r="H71" s="86">
        <f>G71-I71</f>
        <v>5</v>
      </c>
      <c r="I71" s="86">
        <f>C71-E71-F71</f>
        <v>0</v>
      </c>
      <c r="J71" s="100"/>
    </row>
    <row r="72" spans="1:10" s="50" customFormat="1" ht="10.15" customHeight="1" x14ac:dyDescent="0.25">
      <c r="A72" s="117"/>
      <c r="B72" s="118"/>
      <c r="C72" s="118"/>
      <c r="D72" s="118"/>
      <c r="E72" s="118"/>
      <c r="F72" s="118"/>
      <c r="G72" s="118"/>
      <c r="H72" s="118"/>
      <c r="I72" s="118"/>
      <c r="J72" s="118"/>
    </row>
    <row r="73" spans="1:10" s="50" customFormat="1" ht="15.75" x14ac:dyDescent="0.25">
      <c r="A73" s="119" t="s">
        <v>291</v>
      </c>
    </row>
    <row r="74" spans="1:10" s="52" customFormat="1" ht="54.75" customHeight="1" x14ac:dyDescent="0.2">
      <c r="A74" s="157" t="s">
        <v>292</v>
      </c>
      <c r="B74" s="157"/>
      <c r="C74" s="157"/>
      <c r="D74" s="157"/>
      <c r="E74" s="157"/>
      <c r="F74" s="157"/>
      <c r="G74" s="157"/>
      <c r="H74" s="157"/>
      <c r="I74" s="157"/>
      <c r="J74" s="157"/>
    </row>
    <row r="75" spans="1:10" s="50"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FF"/>
  </sheetPr>
  <dimension ref="A1:BA138"/>
  <sheetViews>
    <sheetView showGridLines="0" tabSelected="1" topLeftCell="AD1" zoomScale="85" zoomScaleNormal="85" workbookViewId="0">
      <selection activeCell="C9" sqref="C9:C11"/>
    </sheetView>
  </sheetViews>
  <sheetFormatPr defaultColWidth="9.33203125" defaultRowHeight="12.75" x14ac:dyDescent="0.2"/>
  <cols>
    <col min="1" max="1" width="5.33203125" style="145" bestFit="1" customWidth="1"/>
    <col min="2" max="2" width="38.6640625" style="145" customWidth="1"/>
    <col min="3" max="3" width="8.83203125" style="143" bestFit="1" customWidth="1"/>
    <col min="4" max="4" width="21.6640625" style="143" customWidth="1"/>
    <col min="5" max="5" width="14.1640625" style="143" customWidth="1"/>
    <col min="6" max="6" width="22.5" style="143" customWidth="1"/>
    <col min="7" max="7" width="18" style="143" customWidth="1"/>
    <col min="8" max="8" width="17.33203125" style="143" bestFit="1" customWidth="1"/>
    <col min="9" max="9" width="18.83203125" style="143" customWidth="1"/>
    <col min="10" max="10" width="24.5" style="143" customWidth="1"/>
    <col min="11" max="11" width="20" style="143" customWidth="1"/>
    <col min="12" max="12" width="24.6640625" style="143" customWidth="1"/>
    <col min="13" max="13" width="21" style="145" customWidth="1"/>
    <col min="14" max="14" width="26.83203125" style="143" customWidth="1"/>
    <col min="15" max="18" width="14.1640625" style="143" customWidth="1"/>
    <col min="19" max="19" width="19" style="143" customWidth="1"/>
    <col min="20" max="20" width="25.33203125" style="143" customWidth="1"/>
    <col min="21" max="22" width="19.33203125" style="143" customWidth="1"/>
    <col min="23" max="23" width="21.6640625" style="145" customWidth="1"/>
    <col min="24" max="24" width="28.1640625" style="143" customWidth="1"/>
    <col min="25" max="25" width="12" style="143" customWidth="1"/>
    <col min="26" max="26" width="14.5" style="143" customWidth="1"/>
    <col min="27" max="27" width="10.33203125" style="143" customWidth="1"/>
    <col min="28" max="28" width="10.1640625" style="143" customWidth="1"/>
    <col min="29" max="29" width="27.5" style="125" customWidth="1"/>
    <col min="30" max="30" width="23.33203125" style="125" customWidth="1"/>
    <col min="31" max="31" width="17.83203125" style="125" customWidth="1"/>
    <col min="32" max="32" width="17.6640625" style="143" customWidth="1"/>
    <col min="33" max="33" width="25.1640625" style="145" customWidth="1"/>
    <col min="34" max="34" width="23.5" style="143" customWidth="1"/>
    <col min="35" max="35" width="14.1640625" style="143" customWidth="1"/>
    <col min="36" max="37" width="17.83203125" style="143" customWidth="1"/>
    <col min="38" max="38" width="17.33203125" style="143" bestFit="1" customWidth="1"/>
    <col min="39" max="39" width="21.5" style="143" customWidth="1"/>
    <col min="40" max="40" width="20.33203125" style="143" customWidth="1"/>
    <col min="41" max="41" width="11.83203125" style="143" customWidth="1"/>
    <col min="42" max="42" width="23" style="143" customWidth="1"/>
    <col min="43" max="43" width="18.1640625" style="145" customWidth="1"/>
    <col min="44" max="44" width="22.1640625" style="143" customWidth="1"/>
    <col min="45" max="45" width="17.83203125" style="143" customWidth="1"/>
    <col min="46" max="46" width="22.33203125" style="143" customWidth="1"/>
    <col min="47" max="47" width="22.83203125" style="143" customWidth="1"/>
    <col min="48" max="48" width="17.83203125" style="143" customWidth="1"/>
    <col min="49" max="51" width="14.1640625" style="143" customWidth="1"/>
    <col min="52" max="52" width="14.5" style="143" customWidth="1"/>
    <col min="53" max="53" width="18" style="145" customWidth="1"/>
    <col min="54" max="16384" width="9.33203125" style="145"/>
  </cols>
  <sheetData>
    <row r="1" spans="1:53" ht="15.4" customHeight="1" x14ac:dyDescent="0.2">
      <c r="A1" s="181"/>
      <c r="B1" s="181"/>
      <c r="C1" s="181"/>
      <c r="D1" s="4"/>
      <c r="E1" s="5"/>
      <c r="F1" s="6"/>
      <c r="G1" s="6"/>
      <c r="I1" s="7"/>
      <c r="J1" s="7"/>
      <c r="K1" s="7"/>
      <c r="L1" s="4"/>
      <c r="M1" s="6" t="s">
        <v>298</v>
      </c>
      <c r="N1" s="4"/>
      <c r="O1" s="5"/>
      <c r="P1" s="5"/>
      <c r="Q1" s="5"/>
      <c r="R1" s="5"/>
      <c r="S1" s="7"/>
      <c r="T1" s="7"/>
      <c r="U1" s="7"/>
      <c r="V1" s="4"/>
      <c r="W1" s="5"/>
      <c r="X1" s="4"/>
      <c r="Y1" s="5"/>
      <c r="Z1" s="5"/>
      <c r="AA1" s="5"/>
      <c r="AB1" s="5"/>
      <c r="AC1" s="139"/>
      <c r="AD1" s="139"/>
      <c r="AE1" s="139"/>
      <c r="AF1" s="4"/>
      <c r="AG1" s="5"/>
      <c r="AH1" s="4"/>
      <c r="AI1" s="5"/>
      <c r="AJ1" s="5"/>
      <c r="AK1" s="5"/>
      <c r="AL1" s="5"/>
      <c r="AM1" s="7"/>
      <c r="AN1" s="7"/>
      <c r="AO1" s="7"/>
      <c r="AP1" s="4"/>
      <c r="AQ1" s="5"/>
      <c r="AR1" s="4"/>
      <c r="AS1" s="5"/>
      <c r="AT1" s="5"/>
      <c r="AU1" s="5"/>
      <c r="AV1" s="5"/>
      <c r="AW1" s="7"/>
      <c r="AX1" s="7"/>
      <c r="AY1" s="7"/>
      <c r="AZ1" s="4"/>
      <c r="BA1" s="5"/>
    </row>
    <row r="2" spans="1:53" s="8" customFormat="1" ht="22.7" customHeight="1" x14ac:dyDescent="0.3">
      <c r="B2" s="9"/>
      <c r="C2" s="183" t="s">
        <v>50</v>
      </c>
      <c r="D2" s="183"/>
      <c r="E2" s="183"/>
      <c r="F2" s="183"/>
      <c r="G2" s="183"/>
      <c r="H2" s="183"/>
      <c r="I2" s="183"/>
      <c r="J2" s="183"/>
      <c r="K2" s="183"/>
      <c r="L2" s="183"/>
      <c r="M2" s="183"/>
      <c r="N2" s="9"/>
      <c r="O2" s="9"/>
      <c r="P2" s="9"/>
      <c r="Q2" s="9"/>
      <c r="R2" s="9"/>
      <c r="S2" s="10"/>
      <c r="T2" s="10"/>
      <c r="U2" s="10"/>
      <c r="V2" s="9"/>
      <c r="W2" s="9"/>
      <c r="X2" s="9"/>
      <c r="Y2" s="9"/>
      <c r="Z2" s="9"/>
      <c r="AA2" s="9"/>
      <c r="AB2" s="9"/>
      <c r="AC2" s="10"/>
      <c r="AD2" s="10"/>
      <c r="AE2" s="10"/>
      <c r="AF2" s="9"/>
      <c r="AG2" s="9"/>
      <c r="AH2" s="9"/>
      <c r="AI2" s="9"/>
      <c r="AJ2" s="9"/>
      <c r="AK2" s="9"/>
      <c r="AL2" s="9"/>
      <c r="AM2" s="10"/>
      <c r="AN2" s="10"/>
      <c r="AO2" s="10"/>
      <c r="AP2" s="9"/>
      <c r="AQ2" s="9"/>
      <c r="AR2" s="9"/>
      <c r="AS2" s="9"/>
      <c r="AT2" s="9"/>
      <c r="AU2" s="9"/>
      <c r="AV2" s="9"/>
      <c r="AW2" s="10"/>
      <c r="AX2" s="10"/>
      <c r="AY2" s="10"/>
      <c r="AZ2" s="9"/>
      <c r="BA2" s="9"/>
    </row>
    <row r="3" spans="1:53" s="8" customFormat="1" ht="20.25" customHeight="1" x14ac:dyDescent="0.3">
      <c r="B3" s="11"/>
      <c r="C3" s="184" t="s">
        <v>293</v>
      </c>
      <c r="D3" s="184"/>
      <c r="E3" s="184"/>
      <c r="F3" s="184"/>
      <c r="G3" s="184"/>
      <c r="H3" s="184"/>
      <c r="I3" s="184"/>
      <c r="J3" s="184"/>
      <c r="K3" s="184"/>
      <c r="L3" s="184"/>
      <c r="M3" s="184"/>
      <c r="N3" s="11"/>
      <c r="O3" s="11"/>
      <c r="P3" s="11"/>
      <c r="Q3" s="11"/>
      <c r="R3" s="11"/>
      <c r="S3" s="12"/>
      <c r="T3" s="12"/>
      <c r="U3" s="12"/>
      <c r="V3" s="11"/>
      <c r="W3" s="11"/>
      <c r="X3" s="11"/>
      <c r="Y3" s="11"/>
      <c r="Z3" s="11"/>
      <c r="AA3" s="11"/>
      <c r="AB3" s="11"/>
      <c r="AC3" s="10"/>
      <c r="AD3" s="10"/>
      <c r="AE3" s="10"/>
      <c r="AF3" s="11"/>
      <c r="AG3" s="11"/>
      <c r="AH3" s="11"/>
      <c r="AI3" s="11"/>
      <c r="AJ3" s="11"/>
      <c r="AK3" s="11"/>
      <c r="AL3" s="11"/>
      <c r="AM3" s="12"/>
      <c r="AN3" s="12"/>
      <c r="AO3" s="12"/>
      <c r="AP3" s="11"/>
      <c r="AQ3" s="11"/>
      <c r="AR3" s="11"/>
      <c r="AS3" s="11"/>
      <c r="AT3" s="11"/>
      <c r="AU3" s="11"/>
      <c r="AV3" s="11"/>
      <c r="AW3" s="12"/>
      <c r="AX3" s="12"/>
      <c r="AY3" s="12"/>
      <c r="AZ3" s="11"/>
      <c r="BA3" s="11"/>
    </row>
    <row r="4" spans="1:53" s="8" customFormat="1" ht="20.25" customHeight="1" x14ac:dyDescent="0.3">
      <c r="B4" s="11"/>
      <c r="C4" s="184" t="s">
        <v>294</v>
      </c>
      <c r="D4" s="184"/>
      <c r="E4" s="184"/>
      <c r="F4" s="184"/>
      <c r="G4" s="184"/>
      <c r="H4" s="184"/>
      <c r="I4" s="184"/>
      <c r="J4" s="184"/>
      <c r="K4" s="184"/>
      <c r="L4" s="184"/>
      <c r="M4" s="184"/>
      <c r="N4" s="11"/>
      <c r="O4" s="11"/>
      <c r="P4" s="11"/>
      <c r="Q4" s="11"/>
      <c r="R4" s="11"/>
      <c r="S4" s="12"/>
      <c r="T4" s="12"/>
      <c r="U4" s="12"/>
      <c r="V4" s="11"/>
      <c r="W4" s="11"/>
      <c r="X4" s="11"/>
      <c r="Y4" s="11"/>
      <c r="Z4" s="11"/>
      <c r="AA4" s="11"/>
      <c r="AB4" s="11"/>
      <c r="AC4" s="10"/>
      <c r="AD4" s="10"/>
      <c r="AE4" s="10"/>
      <c r="AF4" s="11"/>
      <c r="AG4" s="11"/>
      <c r="AH4" s="11"/>
      <c r="AI4" s="47"/>
      <c r="AJ4" s="11"/>
      <c r="AK4" s="11"/>
      <c r="AL4" s="11"/>
      <c r="AM4" s="12"/>
      <c r="AN4" s="12"/>
      <c r="AO4" s="12"/>
      <c r="AP4" s="11"/>
      <c r="AQ4" s="11"/>
      <c r="AR4" s="11"/>
      <c r="AS4" s="11"/>
      <c r="AT4" s="11"/>
      <c r="AU4" s="11"/>
      <c r="AV4" s="11"/>
      <c r="AW4" s="12"/>
      <c r="AX4" s="12"/>
      <c r="AY4" s="12"/>
      <c r="AZ4" s="11"/>
      <c r="BA4" s="11"/>
    </row>
    <row r="5" spans="1:53" ht="18.75" x14ac:dyDescent="0.2">
      <c r="B5" s="13"/>
      <c r="C5" s="185" t="s">
        <v>302</v>
      </c>
      <c r="D5" s="185"/>
      <c r="E5" s="185"/>
      <c r="F5" s="185"/>
      <c r="G5" s="185"/>
      <c r="H5" s="185"/>
      <c r="I5" s="185"/>
      <c r="J5" s="185"/>
      <c r="K5" s="185"/>
      <c r="L5" s="185"/>
      <c r="M5" s="185"/>
      <c r="N5" s="15"/>
      <c r="O5" s="15"/>
      <c r="P5" s="15"/>
      <c r="Q5" s="15"/>
      <c r="R5" s="15"/>
      <c r="S5" s="14"/>
      <c r="T5" s="14"/>
      <c r="U5" s="14"/>
      <c r="V5" s="15"/>
      <c r="W5" s="15"/>
      <c r="X5" s="15"/>
      <c r="Y5" s="15"/>
      <c r="Z5" s="15"/>
      <c r="AA5" s="15"/>
      <c r="AB5" s="15"/>
      <c r="AC5" s="147"/>
      <c r="AD5" s="147"/>
      <c r="AE5" s="147"/>
      <c r="AF5" s="15"/>
      <c r="AG5" s="15"/>
      <c r="AH5" s="15"/>
      <c r="AI5" s="45"/>
      <c r="AJ5" s="15"/>
      <c r="AK5" s="15"/>
      <c r="AL5" s="15"/>
      <c r="AM5" s="14"/>
      <c r="AN5" s="14"/>
      <c r="AO5" s="14"/>
      <c r="AP5" s="15"/>
      <c r="AQ5" s="15"/>
      <c r="AR5" s="15"/>
      <c r="AS5" s="15"/>
      <c r="AT5" s="15"/>
      <c r="AU5" s="15"/>
      <c r="AV5" s="15"/>
      <c r="AW5" s="14"/>
      <c r="AX5" s="14"/>
      <c r="AY5" s="14"/>
      <c r="AZ5" s="15"/>
      <c r="BA5" s="15"/>
    </row>
    <row r="6" spans="1:53" ht="16.5" x14ac:dyDescent="0.25">
      <c r="A6" s="14"/>
      <c r="B6" s="14"/>
      <c r="C6" s="14"/>
      <c r="D6" s="14"/>
      <c r="E6" s="14"/>
      <c r="F6" s="13"/>
      <c r="G6" s="13"/>
      <c r="I6" s="13"/>
      <c r="J6" s="13"/>
      <c r="K6" s="13"/>
      <c r="L6" s="15"/>
      <c r="M6" s="16" t="s">
        <v>55</v>
      </c>
      <c r="N6" s="14"/>
      <c r="O6" s="14"/>
      <c r="P6" s="13"/>
      <c r="Q6" s="13"/>
      <c r="R6" s="13"/>
      <c r="S6" s="13"/>
      <c r="T6" s="13"/>
      <c r="U6" s="13"/>
      <c r="V6" s="15"/>
      <c r="W6" s="15"/>
      <c r="X6" s="14"/>
      <c r="Y6" s="14"/>
      <c r="Z6" s="13"/>
      <c r="AA6" s="13"/>
      <c r="AB6" s="13"/>
      <c r="AC6" s="148"/>
      <c r="AD6" s="148"/>
      <c r="AE6" s="148"/>
      <c r="AF6" s="15"/>
      <c r="AG6" s="15"/>
      <c r="AH6" s="14"/>
      <c r="AI6" s="46"/>
      <c r="AJ6" s="13"/>
      <c r="AK6" s="13"/>
      <c r="AL6" s="13"/>
      <c r="AM6" s="13"/>
      <c r="AN6" s="13"/>
      <c r="AO6" s="13"/>
      <c r="AP6" s="15"/>
      <c r="AQ6" s="15"/>
      <c r="AR6" s="14"/>
      <c r="AS6" s="14"/>
      <c r="AT6" s="13"/>
      <c r="AU6" s="13"/>
      <c r="AV6" s="13"/>
      <c r="AW6" s="13"/>
      <c r="AX6" s="13"/>
      <c r="AY6" s="13"/>
      <c r="AZ6" s="15"/>
      <c r="BA6" s="15"/>
    </row>
    <row r="7" spans="1:53" ht="21" x14ac:dyDescent="0.35">
      <c r="B7" s="17"/>
      <c r="C7" s="17"/>
      <c r="D7" s="17" t="s">
        <v>51</v>
      </c>
      <c r="E7" s="17"/>
      <c r="F7" s="17"/>
      <c r="G7" s="17"/>
      <c r="H7" s="17"/>
      <c r="I7" s="17"/>
      <c r="J7" s="17"/>
      <c r="K7" s="17"/>
      <c r="L7" s="17"/>
      <c r="M7" s="17"/>
      <c r="N7" s="18"/>
      <c r="O7" s="18"/>
      <c r="P7" s="18"/>
      <c r="Q7" s="18"/>
      <c r="R7" s="18"/>
      <c r="S7" s="18"/>
      <c r="T7" s="18"/>
      <c r="U7" s="18"/>
      <c r="V7" s="18"/>
      <c r="W7" s="18"/>
      <c r="X7" s="19"/>
      <c r="Y7" s="18"/>
      <c r="Z7" s="18"/>
      <c r="AA7" s="18"/>
      <c r="AB7" s="18"/>
      <c r="AC7" s="124"/>
      <c r="AD7" s="124"/>
      <c r="AE7" s="124"/>
      <c r="AF7" s="18"/>
      <c r="AG7" s="18"/>
      <c r="AH7" s="18"/>
      <c r="AI7" s="127"/>
      <c r="AJ7" s="18"/>
      <c r="AK7" s="18"/>
      <c r="AL7" s="18"/>
      <c r="AM7" s="18"/>
      <c r="AN7" s="18"/>
      <c r="AO7" s="18"/>
      <c r="AP7" s="18"/>
      <c r="AQ7" s="18"/>
      <c r="AR7" s="18"/>
      <c r="AS7" s="18"/>
      <c r="AT7" s="18"/>
      <c r="AU7" s="18"/>
      <c r="AV7" s="18"/>
      <c r="AW7" s="18"/>
      <c r="AX7" s="18"/>
      <c r="AY7" s="18"/>
      <c r="AZ7" s="18"/>
      <c r="BA7" s="18"/>
    </row>
    <row r="8" spans="1:53" ht="18.75" x14ac:dyDescent="0.3">
      <c r="B8" s="20"/>
      <c r="C8" s="21"/>
      <c r="D8" s="22" t="s">
        <v>203</v>
      </c>
      <c r="E8" s="20"/>
      <c r="F8" s="21"/>
      <c r="G8" s="21"/>
      <c r="H8" s="21"/>
      <c r="I8" s="21"/>
      <c r="J8" s="21"/>
      <c r="K8" s="21"/>
      <c r="L8" s="21"/>
      <c r="M8" s="21"/>
      <c r="N8" s="18"/>
      <c r="O8" s="18"/>
      <c r="P8" s="18"/>
      <c r="Q8" s="18"/>
      <c r="R8" s="18"/>
      <c r="S8" s="18"/>
      <c r="T8" s="18"/>
      <c r="U8" s="18"/>
      <c r="V8" s="18"/>
      <c r="W8" s="18"/>
      <c r="X8" s="18"/>
      <c r="Y8" s="18"/>
      <c r="Z8" s="18"/>
      <c r="AA8" s="18"/>
      <c r="AB8" s="18"/>
      <c r="AC8" s="124"/>
      <c r="AD8" s="124"/>
      <c r="AE8" s="124"/>
      <c r="AF8" s="18"/>
      <c r="AG8" s="18"/>
      <c r="AH8" s="18"/>
      <c r="AI8" s="126"/>
      <c r="AJ8" s="18"/>
      <c r="AK8" s="18"/>
      <c r="AL8" s="18"/>
      <c r="AM8" s="18"/>
      <c r="AN8" s="18"/>
      <c r="AO8" s="18"/>
      <c r="AP8" s="18"/>
      <c r="AQ8" s="18"/>
      <c r="AR8" s="18"/>
      <c r="AS8" s="18"/>
      <c r="AT8" s="18"/>
      <c r="AU8" s="18"/>
      <c r="AV8" s="18"/>
      <c r="AW8" s="18"/>
      <c r="AX8" s="18"/>
      <c r="AY8" s="18"/>
      <c r="AZ8" s="18"/>
      <c r="BA8" s="18"/>
    </row>
    <row r="9" spans="1:53" ht="24" customHeight="1" x14ac:dyDescent="0.2">
      <c r="A9" s="182" t="s">
        <v>0</v>
      </c>
      <c r="B9" s="182" t="s">
        <v>1</v>
      </c>
      <c r="C9" s="171" t="s">
        <v>2</v>
      </c>
      <c r="D9" s="172" t="s">
        <v>63</v>
      </c>
      <c r="E9" s="172"/>
      <c r="F9" s="172"/>
      <c r="G9" s="172"/>
      <c r="H9" s="172"/>
      <c r="I9" s="172"/>
      <c r="J9" s="172"/>
      <c r="K9" s="172"/>
      <c r="L9" s="172"/>
      <c r="M9" s="172"/>
      <c r="N9" s="172" t="s">
        <v>197</v>
      </c>
      <c r="O9" s="172"/>
      <c r="P9" s="172"/>
      <c r="Q9" s="172"/>
      <c r="R9" s="172"/>
      <c r="S9" s="172"/>
      <c r="T9" s="172"/>
      <c r="U9" s="172"/>
      <c r="V9" s="172"/>
      <c r="W9" s="172"/>
      <c r="X9" s="172" t="s">
        <v>198</v>
      </c>
      <c r="Y9" s="172"/>
      <c r="Z9" s="172"/>
      <c r="AA9" s="172"/>
      <c r="AB9" s="172"/>
      <c r="AC9" s="172"/>
      <c r="AD9" s="172"/>
      <c r="AE9" s="172"/>
      <c r="AF9" s="172"/>
      <c r="AG9" s="172"/>
      <c r="AH9" s="172" t="s">
        <v>296</v>
      </c>
      <c r="AI9" s="172"/>
      <c r="AJ9" s="172"/>
      <c r="AK9" s="172"/>
      <c r="AL9" s="172"/>
      <c r="AM9" s="172"/>
      <c r="AN9" s="172"/>
      <c r="AO9" s="172"/>
      <c r="AP9" s="172"/>
      <c r="AQ9" s="172"/>
      <c r="AR9" s="172" t="s">
        <v>295</v>
      </c>
      <c r="AS9" s="172"/>
      <c r="AT9" s="172"/>
      <c r="AU9" s="172"/>
      <c r="AV9" s="172"/>
      <c r="AW9" s="172"/>
      <c r="AX9" s="172"/>
      <c r="AY9" s="172"/>
      <c r="AZ9" s="172"/>
      <c r="BA9" s="172"/>
    </row>
    <row r="10" spans="1:53" ht="28.15" customHeight="1" x14ac:dyDescent="0.2">
      <c r="A10" s="182"/>
      <c r="B10" s="182"/>
      <c r="C10" s="171"/>
      <c r="D10" s="171" t="s">
        <v>57</v>
      </c>
      <c r="E10" s="171" t="s">
        <v>46</v>
      </c>
      <c r="F10" s="171" t="s">
        <v>299</v>
      </c>
      <c r="G10" s="171"/>
      <c r="H10" s="171"/>
      <c r="I10" s="168" t="s">
        <v>49</v>
      </c>
      <c r="J10" s="169"/>
      <c r="K10" s="170"/>
      <c r="L10" s="171" t="s">
        <v>47</v>
      </c>
      <c r="M10" s="171" t="s">
        <v>48</v>
      </c>
      <c r="N10" s="171" t="s">
        <v>3</v>
      </c>
      <c r="O10" s="171" t="s">
        <v>303</v>
      </c>
      <c r="P10" s="171" t="s">
        <v>304</v>
      </c>
      <c r="Q10" s="171"/>
      <c r="R10" s="171"/>
      <c r="S10" s="171" t="s">
        <v>49</v>
      </c>
      <c r="T10" s="171"/>
      <c r="U10" s="171"/>
      <c r="V10" s="171" t="s">
        <v>47</v>
      </c>
      <c r="W10" s="171" t="s">
        <v>48</v>
      </c>
      <c r="X10" s="171" t="s">
        <v>3</v>
      </c>
      <c r="Y10" s="171" t="s">
        <v>46</v>
      </c>
      <c r="Z10" s="171" t="s">
        <v>299</v>
      </c>
      <c r="AA10" s="171"/>
      <c r="AB10" s="171"/>
      <c r="AC10" s="171" t="s">
        <v>49</v>
      </c>
      <c r="AD10" s="171"/>
      <c r="AE10" s="171"/>
      <c r="AF10" s="171" t="s">
        <v>47</v>
      </c>
      <c r="AG10" s="171" t="s">
        <v>48</v>
      </c>
      <c r="AH10" s="166" t="s">
        <v>3</v>
      </c>
      <c r="AI10" s="171" t="s">
        <v>303</v>
      </c>
      <c r="AJ10" s="171" t="s">
        <v>299</v>
      </c>
      <c r="AK10" s="171"/>
      <c r="AL10" s="171"/>
      <c r="AM10" s="171" t="s">
        <v>49</v>
      </c>
      <c r="AN10" s="171"/>
      <c r="AO10" s="171"/>
      <c r="AP10" s="171" t="s">
        <v>47</v>
      </c>
      <c r="AQ10" s="171" t="s">
        <v>48</v>
      </c>
      <c r="AR10" s="171" t="s">
        <v>3</v>
      </c>
      <c r="AS10" s="171" t="s">
        <v>46</v>
      </c>
      <c r="AT10" s="171" t="s">
        <v>299</v>
      </c>
      <c r="AU10" s="171"/>
      <c r="AV10" s="171"/>
      <c r="AW10" s="171" t="s">
        <v>49</v>
      </c>
      <c r="AX10" s="171"/>
      <c r="AY10" s="171"/>
      <c r="AZ10" s="171" t="s">
        <v>47</v>
      </c>
      <c r="BA10" s="171" t="s">
        <v>48</v>
      </c>
    </row>
    <row r="11" spans="1:53" ht="156" customHeight="1" x14ac:dyDescent="0.2">
      <c r="A11" s="182"/>
      <c r="B11" s="182"/>
      <c r="C11" s="171"/>
      <c r="D11" s="171"/>
      <c r="E11" s="171"/>
      <c r="F11" s="138" t="s">
        <v>205</v>
      </c>
      <c r="G11" s="138" t="s">
        <v>206</v>
      </c>
      <c r="H11" s="138" t="s">
        <v>195</v>
      </c>
      <c r="I11" s="138" t="s">
        <v>62</v>
      </c>
      <c r="J11" s="138" t="s">
        <v>199</v>
      </c>
      <c r="K11" s="138" t="s">
        <v>200</v>
      </c>
      <c r="L11" s="171"/>
      <c r="M11" s="171"/>
      <c r="N11" s="171"/>
      <c r="O11" s="171"/>
      <c r="P11" s="138" t="s">
        <v>204</v>
      </c>
      <c r="Q11" s="138" t="s">
        <v>206</v>
      </c>
      <c r="R11" s="138" t="s">
        <v>195</v>
      </c>
      <c r="S11" s="138" t="s">
        <v>62</v>
      </c>
      <c r="T11" s="138" t="s">
        <v>199</v>
      </c>
      <c r="U11" s="138" t="s">
        <v>200</v>
      </c>
      <c r="V11" s="171"/>
      <c r="W11" s="171"/>
      <c r="X11" s="171"/>
      <c r="Y11" s="171"/>
      <c r="Z11" s="138" t="s">
        <v>205</v>
      </c>
      <c r="AA11" s="138" t="s">
        <v>206</v>
      </c>
      <c r="AB11" s="138" t="s">
        <v>195</v>
      </c>
      <c r="AC11" s="138" t="s">
        <v>62</v>
      </c>
      <c r="AD11" s="138" t="s">
        <v>199</v>
      </c>
      <c r="AE11" s="138" t="s">
        <v>200</v>
      </c>
      <c r="AF11" s="171"/>
      <c r="AG11" s="171"/>
      <c r="AH11" s="167"/>
      <c r="AI11" s="171"/>
      <c r="AJ11" s="138" t="s">
        <v>205</v>
      </c>
      <c r="AK11" s="138" t="s">
        <v>206</v>
      </c>
      <c r="AL11" s="138" t="s">
        <v>195</v>
      </c>
      <c r="AM11" s="138" t="s">
        <v>62</v>
      </c>
      <c r="AN11" s="138" t="s">
        <v>199</v>
      </c>
      <c r="AO11" s="138" t="s">
        <v>200</v>
      </c>
      <c r="AP11" s="171"/>
      <c r="AQ11" s="171"/>
      <c r="AR11" s="171"/>
      <c r="AS11" s="171"/>
      <c r="AT11" s="146" t="s">
        <v>205</v>
      </c>
      <c r="AU11" s="146" t="s">
        <v>206</v>
      </c>
      <c r="AV11" s="146" t="s">
        <v>195</v>
      </c>
      <c r="AW11" s="138" t="s">
        <v>62</v>
      </c>
      <c r="AX11" s="138" t="s">
        <v>199</v>
      </c>
      <c r="AY11" s="138" t="s">
        <v>200</v>
      </c>
      <c r="AZ11" s="171"/>
      <c r="BA11" s="171"/>
    </row>
    <row r="12" spans="1:53" s="26" customFormat="1" ht="30.2" customHeight="1" x14ac:dyDescent="0.2">
      <c r="A12" s="24" t="s">
        <v>4</v>
      </c>
      <c r="B12" s="24" t="s">
        <v>5</v>
      </c>
      <c r="C12" s="25" t="s">
        <v>6</v>
      </c>
      <c r="D12" s="24" t="s">
        <v>301</v>
      </c>
      <c r="E12" s="24">
        <v>2</v>
      </c>
      <c r="F12" s="24" t="s">
        <v>297</v>
      </c>
      <c r="G12" s="24" t="s">
        <v>201</v>
      </c>
      <c r="H12" s="24" t="s">
        <v>202</v>
      </c>
      <c r="I12" s="24" t="s">
        <v>300</v>
      </c>
      <c r="J12" s="24" t="s">
        <v>58</v>
      </c>
      <c r="K12" s="24" t="s">
        <v>59</v>
      </c>
      <c r="L12" s="24">
        <v>5</v>
      </c>
      <c r="M12" s="24">
        <v>6</v>
      </c>
      <c r="N12" s="24" t="s">
        <v>305</v>
      </c>
      <c r="O12" s="24">
        <v>8</v>
      </c>
      <c r="P12" s="24" t="s">
        <v>306</v>
      </c>
      <c r="Q12" s="24" t="s">
        <v>307</v>
      </c>
      <c r="R12" s="24" t="s">
        <v>308</v>
      </c>
      <c r="S12" s="24" t="s">
        <v>309</v>
      </c>
      <c r="T12" s="24" t="s">
        <v>310</v>
      </c>
      <c r="U12" s="24" t="s">
        <v>311</v>
      </c>
      <c r="V12" s="24">
        <v>11</v>
      </c>
      <c r="W12" s="24">
        <v>12</v>
      </c>
      <c r="X12" s="24" t="s">
        <v>312</v>
      </c>
      <c r="Y12" s="24">
        <v>14</v>
      </c>
      <c r="Z12" s="24" t="s">
        <v>313</v>
      </c>
      <c r="AA12" s="24" t="s">
        <v>314</v>
      </c>
      <c r="AB12" s="24" t="s">
        <v>315</v>
      </c>
      <c r="AC12" s="24" t="s">
        <v>316</v>
      </c>
      <c r="AD12" s="24" t="s">
        <v>317</v>
      </c>
      <c r="AE12" s="24" t="s">
        <v>318</v>
      </c>
      <c r="AF12" s="24">
        <v>17</v>
      </c>
      <c r="AG12" s="24">
        <v>18</v>
      </c>
      <c r="AH12" s="24" t="s">
        <v>319</v>
      </c>
      <c r="AI12" s="24">
        <v>20</v>
      </c>
      <c r="AJ12" s="24" t="s">
        <v>320</v>
      </c>
      <c r="AK12" s="24" t="s">
        <v>321</v>
      </c>
      <c r="AL12" s="24" t="s">
        <v>322</v>
      </c>
      <c r="AM12" s="24" t="s">
        <v>323</v>
      </c>
      <c r="AN12" s="24" t="s">
        <v>324</v>
      </c>
      <c r="AO12" s="24" t="s">
        <v>325</v>
      </c>
      <c r="AP12" s="24">
        <v>23</v>
      </c>
      <c r="AQ12" s="24">
        <v>24</v>
      </c>
      <c r="AR12" s="24" t="s">
        <v>326</v>
      </c>
      <c r="AS12" s="24">
        <v>26</v>
      </c>
      <c r="AT12" s="24" t="s">
        <v>327</v>
      </c>
      <c r="AU12" s="24" t="s">
        <v>328</v>
      </c>
      <c r="AV12" s="24" t="s">
        <v>329</v>
      </c>
      <c r="AW12" s="24" t="s">
        <v>330</v>
      </c>
      <c r="AX12" s="24" t="s">
        <v>331</v>
      </c>
      <c r="AY12" s="24" t="s">
        <v>332</v>
      </c>
      <c r="AZ12" s="24">
        <v>29</v>
      </c>
      <c r="BA12" s="24">
        <v>30</v>
      </c>
    </row>
    <row r="13" spans="1:53" s="152" customFormat="1" ht="29.25" customHeight="1" x14ac:dyDescent="0.2">
      <c r="A13" s="128" t="s">
        <v>4</v>
      </c>
      <c r="B13" s="128" t="s">
        <v>7</v>
      </c>
      <c r="C13" s="129"/>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row>
    <row r="14" spans="1:53" s="152" customFormat="1" ht="47.25" customHeight="1" x14ac:dyDescent="0.2">
      <c r="A14" s="30" t="s">
        <v>8</v>
      </c>
      <c r="B14" s="132" t="s">
        <v>9</v>
      </c>
      <c r="C14" s="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row>
    <row r="15" spans="1:53" s="152" customFormat="1" ht="47.25" customHeight="1" x14ac:dyDescent="0.2">
      <c r="A15" s="30">
        <v>1</v>
      </c>
      <c r="B15" s="132" t="s">
        <v>10</v>
      </c>
      <c r="C15" s="31" t="s">
        <v>64</v>
      </c>
      <c r="D15" s="32">
        <f t="shared" ref="D15:J15" si="0">D16+D19</f>
        <v>3744000</v>
      </c>
      <c r="E15" s="32">
        <f t="shared" ref="E15:F15" si="1">E16+E19</f>
        <v>0</v>
      </c>
      <c r="F15" s="32">
        <f t="shared" si="1"/>
        <v>0</v>
      </c>
      <c r="G15" s="32">
        <f t="shared" ref="G15" si="2">G16+G19</f>
        <v>0</v>
      </c>
      <c r="H15" s="32">
        <f t="shared" ref="H15" si="3">H16+H19</f>
        <v>0</v>
      </c>
      <c r="I15" s="32">
        <f t="shared" si="0"/>
        <v>0</v>
      </c>
      <c r="J15" s="32">
        <f t="shared" si="0"/>
        <v>0</v>
      </c>
      <c r="K15" s="32">
        <f t="shared" ref="K15:M15" si="4">K16+K19</f>
        <v>0</v>
      </c>
      <c r="L15" s="32">
        <f t="shared" si="4"/>
        <v>3744000</v>
      </c>
      <c r="M15" s="32">
        <f t="shared" si="4"/>
        <v>0</v>
      </c>
      <c r="N15" s="32">
        <f t="shared" ref="N15:W15" si="5">N16+N19</f>
        <v>0</v>
      </c>
      <c r="O15" s="32">
        <f t="shared" si="5"/>
        <v>0</v>
      </c>
      <c r="P15" s="32">
        <f t="shared" ref="P15" si="6">P16+P19</f>
        <v>0</v>
      </c>
      <c r="Q15" s="32">
        <f t="shared" ref="Q15" si="7">Q16+Q19</f>
        <v>0</v>
      </c>
      <c r="R15" s="32">
        <f t="shared" ref="R15" si="8">R16+R19</f>
        <v>0</v>
      </c>
      <c r="S15" s="32">
        <f t="shared" si="5"/>
        <v>0</v>
      </c>
      <c r="T15" s="32">
        <f t="shared" si="5"/>
        <v>0</v>
      </c>
      <c r="U15" s="32">
        <f t="shared" si="5"/>
        <v>0</v>
      </c>
      <c r="V15" s="32">
        <f t="shared" si="5"/>
        <v>0</v>
      </c>
      <c r="W15" s="32">
        <f t="shared" si="5"/>
        <v>0</v>
      </c>
      <c r="X15" s="32">
        <f t="shared" ref="X15:AG15" si="9">X16+X19</f>
        <v>0</v>
      </c>
      <c r="Y15" s="32">
        <f t="shared" si="9"/>
        <v>0</v>
      </c>
      <c r="Z15" s="32">
        <f t="shared" si="9"/>
        <v>0</v>
      </c>
      <c r="AA15" s="32">
        <f t="shared" ref="AA15" si="10">AA16+AA19</f>
        <v>0</v>
      </c>
      <c r="AB15" s="32">
        <f t="shared" ref="AB15" si="11">AB16+AB19</f>
        <v>0</v>
      </c>
      <c r="AC15" s="32">
        <f t="shared" si="9"/>
        <v>0</v>
      </c>
      <c r="AD15" s="32">
        <f t="shared" si="9"/>
        <v>0</v>
      </c>
      <c r="AE15" s="32">
        <f t="shared" si="9"/>
        <v>0</v>
      </c>
      <c r="AF15" s="32">
        <f t="shared" si="9"/>
        <v>0</v>
      </c>
      <c r="AG15" s="32">
        <f t="shared" si="9"/>
        <v>0</v>
      </c>
      <c r="AH15" s="32">
        <f t="shared" ref="AH15:AQ15" si="12">AH16+AH19</f>
        <v>3744000</v>
      </c>
      <c r="AI15" s="32">
        <f t="shared" si="12"/>
        <v>0</v>
      </c>
      <c r="AJ15" s="32">
        <f t="shared" si="12"/>
        <v>0</v>
      </c>
      <c r="AK15" s="32">
        <f t="shared" ref="AK15" si="13">AK16+AK19</f>
        <v>0</v>
      </c>
      <c r="AL15" s="32">
        <f t="shared" ref="AL15" si="14">AL16+AL19</f>
        <v>0</v>
      </c>
      <c r="AM15" s="32">
        <f t="shared" si="12"/>
        <v>0</v>
      </c>
      <c r="AN15" s="32">
        <f t="shared" si="12"/>
        <v>0</v>
      </c>
      <c r="AO15" s="32">
        <f t="shared" si="12"/>
        <v>0</v>
      </c>
      <c r="AP15" s="32">
        <f t="shared" si="12"/>
        <v>3744000</v>
      </c>
      <c r="AQ15" s="32">
        <f t="shared" si="12"/>
        <v>0</v>
      </c>
      <c r="AR15" s="32">
        <f t="shared" ref="AR15:BA15" si="15">AR16+AR19</f>
        <v>0</v>
      </c>
      <c r="AS15" s="32">
        <f t="shared" si="15"/>
        <v>0</v>
      </c>
      <c r="AT15" s="32">
        <f t="shared" si="15"/>
        <v>0</v>
      </c>
      <c r="AU15" s="32">
        <f t="shared" ref="AU15" si="16">AU16+AU19</f>
        <v>0</v>
      </c>
      <c r="AV15" s="32">
        <f t="shared" ref="AV15" si="17">AV16+AV19</f>
        <v>0</v>
      </c>
      <c r="AW15" s="32">
        <f t="shared" si="15"/>
        <v>0</v>
      </c>
      <c r="AX15" s="32">
        <f t="shared" si="15"/>
        <v>0</v>
      </c>
      <c r="AY15" s="32">
        <f t="shared" si="15"/>
        <v>0</v>
      </c>
      <c r="AZ15" s="32">
        <f t="shared" si="15"/>
        <v>0</v>
      </c>
      <c r="BA15" s="32">
        <f t="shared" si="15"/>
        <v>0</v>
      </c>
    </row>
    <row r="16" spans="1:53" s="152" customFormat="1" ht="47.25" customHeight="1" x14ac:dyDescent="0.2">
      <c r="A16" s="133" t="s">
        <v>60</v>
      </c>
      <c r="B16" s="134" t="s">
        <v>11</v>
      </c>
      <c r="C16" s="135" t="s">
        <v>65</v>
      </c>
      <c r="D16" s="136">
        <f t="shared" ref="D16:J16" si="18">D17+D18</f>
        <v>3744000</v>
      </c>
      <c r="E16" s="136">
        <f t="shared" ref="E16:F16" si="19">E17+E18</f>
        <v>0</v>
      </c>
      <c r="F16" s="136">
        <f t="shared" si="19"/>
        <v>0</v>
      </c>
      <c r="G16" s="136">
        <f t="shared" ref="G16" si="20">G17+G18</f>
        <v>0</v>
      </c>
      <c r="H16" s="136">
        <f t="shared" ref="H16" si="21">H17+H18</f>
        <v>0</v>
      </c>
      <c r="I16" s="136">
        <f t="shared" si="18"/>
        <v>0</v>
      </c>
      <c r="J16" s="136">
        <f t="shared" si="18"/>
        <v>0</v>
      </c>
      <c r="K16" s="136">
        <f t="shared" ref="K16:M16" si="22">K17+K18</f>
        <v>0</v>
      </c>
      <c r="L16" s="136">
        <f t="shared" si="22"/>
        <v>3744000</v>
      </c>
      <c r="M16" s="136">
        <f t="shared" si="22"/>
        <v>0</v>
      </c>
      <c r="N16" s="136">
        <f t="shared" ref="N16:W16" si="23">N17+N18</f>
        <v>0</v>
      </c>
      <c r="O16" s="136">
        <f t="shared" si="23"/>
        <v>0</v>
      </c>
      <c r="P16" s="136">
        <f t="shared" ref="P16" si="24">P17+P18</f>
        <v>0</v>
      </c>
      <c r="Q16" s="136">
        <f t="shared" ref="Q16" si="25">Q17+Q18</f>
        <v>0</v>
      </c>
      <c r="R16" s="136">
        <f t="shared" ref="R16" si="26">R17+R18</f>
        <v>0</v>
      </c>
      <c r="S16" s="136">
        <f t="shared" si="23"/>
        <v>0</v>
      </c>
      <c r="T16" s="136">
        <f t="shared" si="23"/>
        <v>0</v>
      </c>
      <c r="U16" s="136">
        <f t="shared" si="23"/>
        <v>0</v>
      </c>
      <c r="V16" s="136">
        <f t="shared" si="23"/>
        <v>0</v>
      </c>
      <c r="W16" s="136">
        <f t="shared" si="23"/>
        <v>0</v>
      </c>
      <c r="X16" s="136">
        <f t="shared" ref="X16:AG16" si="27">X17+X18</f>
        <v>0</v>
      </c>
      <c r="Y16" s="136">
        <f t="shared" si="27"/>
        <v>0</v>
      </c>
      <c r="Z16" s="136">
        <f t="shared" si="27"/>
        <v>0</v>
      </c>
      <c r="AA16" s="136">
        <f t="shared" ref="AA16" si="28">AA17+AA18</f>
        <v>0</v>
      </c>
      <c r="AB16" s="136">
        <f t="shared" ref="AB16" si="29">AB17+AB18</f>
        <v>0</v>
      </c>
      <c r="AC16" s="136">
        <f t="shared" si="27"/>
        <v>0</v>
      </c>
      <c r="AD16" s="136">
        <f t="shared" si="27"/>
        <v>0</v>
      </c>
      <c r="AE16" s="136">
        <f t="shared" si="27"/>
        <v>0</v>
      </c>
      <c r="AF16" s="136">
        <f t="shared" si="27"/>
        <v>0</v>
      </c>
      <c r="AG16" s="136">
        <f t="shared" si="27"/>
        <v>0</v>
      </c>
      <c r="AH16" s="136">
        <f t="shared" ref="AH16:AQ16" si="30">AH17+AH18</f>
        <v>3744000</v>
      </c>
      <c r="AI16" s="136">
        <f t="shared" si="30"/>
        <v>0</v>
      </c>
      <c r="AJ16" s="136">
        <f t="shared" si="30"/>
        <v>0</v>
      </c>
      <c r="AK16" s="136">
        <f t="shared" ref="AK16" si="31">AK17+AK18</f>
        <v>0</v>
      </c>
      <c r="AL16" s="136">
        <f t="shared" ref="AL16" si="32">AL17+AL18</f>
        <v>0</v>
      </c>
      <c r="AM16" s="136">
        <f t="shared" si="30"/>
        <v>0</v>
      </c>
      <c r="AN16" s="136">
        <f t="shared" si="30"/>
        <v>0</v>
      </c>
      <c r="AO16" s="136">
        <f t="shared" si="30"/>
        <v>0</v>
      </c>
      <c r="AP16" s="136">
        <f t="shared" si="30"/>
        <v>3744000</v>
      </c>
      <c r="AQ16" s="136">
        <f t="shared" si="30"/>
        <v>0</v>
      </c>
      <c r="AR16" s="136">
        <f t="shared" ref="AR16:BA16" si="33">AR17+AR18</f>
        <v>0</v>
      </c>
      <c r="AS16" s="136">
        <f t="shared" si="33"/>
        <v>0</v>
      </c>
      <c r="AT16" s="136">
        <f t="shared" si="33"/>
        <v>0</v>
      </c>
      <c r="AU16" s="136">
        <f t="shared" ref="AU16" si="34">AU17+AU18</f>
        <v>0</v>
      </c>
      <c r="AV16" s="136">
        <f t="shared" ref="AV16" si="35">AV17+AV18</f>
        <v>0</v>
      </c>
      <c r="AW16" s="136">
        <f t="shared" si="33"/>
        <v>0</v>
      </c>
      <c r="AX16" s="136">
        <f t="shared" si="33"/>
        <v>0</v>
      </c>
      <c r="AY16" s="136">
        <f t="shared" si="33"/>
        <v>0</v>
      </c>
      <c r="AZ16" s="136">
        <f t="shared" si="33"/>
        <v>0</v>
      </c>
      <c r="BA16" s="136">
        <f t="shared" si="33"/>
        <v>0</v>
      </c>
    </row>
    <row r="17" spans="1:53" s="152" customFormat="1" ht="31.5" customHeight="1" x14ac:dyDescent="0.2">
      <c r="A17" s="1"/>
      <c r="B17" s="1" t="s">
        <v>66</v>
      </c>
      <c r="C17" s="27" t="s">
        <v>67</v>
      </c>
      <c r="D17" s="3">
        <f>E17+F17+I17+L17+M17</f>
        <v>0</v>
      </c>
      <c r="E17" s="3">
        <f>O17+Y17+AI17+AS17</f>
        <v>0</v>
      </c>
      <c r="F17" s="3">
        <f>G17+H17</f>
        <v>0</v>
      </c>
      <c r="G17" s="3">
        <f>Q17+AA17+AK17+AU17</f>
        <v>0</v>
      </c>
      <c r="H17" s="3">
        <f>R17+AB17+AL17+AV17</f>
        <v>0</v>
      </c>
      <c r="I17" s="3">
        <f>J17+K17</f>
        <v>0</v>
      </c>
      <c r="J17" s="3">
        <f t="shared" ref="J17:M18" si="36">T17+AD17+AN17+AX17</f>
        <v>0</v>
      </c>
      <c r="K17" s="3">
        <f t="shared" si="36"/>
        <v>0</v>
      </c>
      <c r="L17" s="3">
        <f t="shared" si="36"/>
        <v>0</v>
      </c>
      <c r="M17" s="3">
        <f t="shared" si="36"/>
        <v>0</v>
      </c>
      <c r="N17" s="3">
        <f>O17+P17+S17+V17+W17</f>
        <v>0</v>
      </c>
      <c r="O17" s="3"/>
      <c r="P17" s="3">
        <f>Q17+R17</f>
        <v>0</v>
      </c>
      <c r="Q17" s="3"/>
      <c r="R17" s="3"/>
      <c r="S17" s="3">
        <f>T17+U17</f>
        <v>0</v>
      </c>
      <c r="T17" s="3"/>
      <c r="U17" s="3"/>
      <c r="V17" s="3"/>
      <c r="W17" s="3"/>
      <c r="X17" s="3">
        <f>Y17+Z17+AC17+AF17+AG17</f>
        <v>0</v>
      </c>
      <c r="Y17" s="3"/>
      <c r="Z17" s="3">
        <f>AA17+AB17</f>
        <v>0</v>
      </c>
      <c r="AA17" s="3"/>
      <c r="AB17" s="3"/>
      <c r="AC17" s="3">
        <f>AD17+AE17</f>
        <v>0</v>
      </c>
      <c r="AD17" s="3"/>
      <c r="AE17" s="3"/>
      <c r="AF17" s="3"/>
      <c r="AG17" s="3"/>
      <c r="AH17" s="3">
        <f>AI17+AJ17+AM17+AP17+AQ17</f>
        <v>0</v>
      </c>
      <c r="AI17" s="3"/>
      <c r="AJ17" s="3">
        <f>AK17+AL17</f>
        <v>0</v>
      </c>
      <c r="AK17" s="3"/>
      <c r="AL17" s="3"/>
      <c r="AM17" s="3">
        <f>AN17+AO17</f>
        <v>0</v>
      </c>
      <c r="AN17" s="3"/>
      <c r="AO17" s="3"/>
      <c r="AP17" s="3"/>
      <c r="AQ17" s="3"/>
      <c r="AR17" s="3">
        <f>AS17+AT17+AW17+AZ17+BA17</f>
        <v>0</v>
      </c>
      <c r="AS17" s="3"/>
      <c r="AT17" s="3">
        <f>AU17+AV17</f>
        <v>0</v>
      </c>
      <c r="AU17" s="3"/>
      <c r="AV17" s="3"/>
      <c r="AW17" s="3">
        <f>AX17+AY17</f>
        <v>0</v>
      </c>
      <c r="AX17" s="3"/>
      <c r="AY17" s="3"/>
      <c r="AZ17" s="3"/>
      <c r="BA17" s="3"/>
    </row>
    <row r="18" spans="1:53" s="152" customFormat="1" ht="31.5" customHeight="1" x14ac:dyDescent="0.2">
      <c r="A18" s="1"/>
      <c r="B18" s="1" t="s">
        <v>68</v>
      </c>
      <c r="C18" s="27" t="s">
        <v>69</v>
      </c>
      <c r="D18" s="3">
        <f>E18+F18+I18+L18+M18</f>
        <v>3744000</v>
      </c>
      <c r="E18" s="3">
        <f>O18+Y18+AI18+AS18</f>
        <v>0</v>
      </c>
      <c r="F18" s="3">
        <f>G18+H18</f>
        <v>0</v>
      </c>
      <c r="G18" s="3">
        <f>Q18+AA18+AK18+AU18</f>
        <v>0</v>
      </c>
      <c r="H18" s="3">
        <f>R18+AB18+AL18+AV18</f>
        <v>0</v>
      </c>
      <c r="I18" s="3">
        <f>J18+K18</f>
        <v>0</v>
      </c>
      <c r="J18" s="3">
        <f t="shared" si="36"/>
        <v>0</v>
      </c>
      <c r="K18" s="3">
        <f t="shared" si="36"/>
        <v>0</v>
      </c>
      <c r="L18" s="3">
        <f t="shared" si="36"/>
        <v>3744000</v>
      </c>
      <c r="M18" s="3">
        <f t="shared" si="36"/>
        <v>0</v>
      </c>
      <c r="N18" s="3">
        <f>O18+P18+S18+V18+W18</f>
        <v>0</v>
      </c>
      <c r="O18" s="3"/>
      <c r="P18" s="3">
        <f>Q18+R18</f>
        <v>0</v>
      </c>
      <c r="Q18" s="3"/>
      <c r="R18" s="3"/>
      <c r="S18" s="3">
        <f>T18+U18</f>
        <v>0</v>
      </c>
      <c r="T18" s="3"/>
      <c r="U18" s="3"/>
      <c r="V18" s="3"/>
      <c r="W18" s="3"/>
      <c r="X18" s="3">
        <f>Y18+Z18+AC18+AF18+AG18</f>
        <v>0</v>
      </c>
      <c r="Y18" s="3"/>
      <c r="Z18" s="3">
        <f>AA18+AB18</f>
        <v>0</v>
      </c>
      <c r="AA18" s="3"/>
      <c r="AB18" s="3"/>
      <c r="AC18" s="3">
        <f>AD18+AE18</f>
        <v>0</v>
      </c>
      <c r="AD18" s="3"/>
      <c r="AE18" s="3"/>
      <c r="AF18" s="3"/>
      <c r="AG18" s="3"/>
      <c r="AH18" s="3">
        <f>AI18+AJ18+AM18+AP18+AQ18</f>
        <v>3744000</v>
      </c>
      <c r="AI18" s="3"/>
      <c r="AJ18" s="3">
        <f>AK18+AL18</f>
        <v>0</v>
      </c>
      <c r="AK18" s="3"/>
      <c r="AL18" s="3"/>
      <c r="AM18" s="3">
        <f>AN18+AO18</f>
        <v>0</v>
      </c>
      <c r="AN18" s="3"/>
      <c r="AO18" s="3"/>
      <c r="AP18" s="3">
        <v>3744000</v>
      </c>
      <c r="AQ18" s="3"/>
      <c r="AR18" s="3">
        <f>AS18+AT18+AW18+AZ18+BA18</f>
        <v>0</v>
      </c>
      <c r="AS18" s="3"/>
      <c r="AT18" s="3">
        <f>AU18+AV18</f>
        <v>0</v>
      </c>
      <c r="AU18" s="3"/>
      <c r="AV18" s="3"/>
      <c r="AW18" s="3">
        <f>AX18+AY18</f>
        <v>0</v>
      </c>
      <c r="AX18" s="3"/>
      <c r="AY18" s="3"/>
      <c r="AZ18" s="3"/>
      <c r="BA18" s="3"/>
    </row>
    <row r="19" spans="1:53" s="152" customFormat="1" ht="47.25" customHeight="1" x14ac:dyDescent="0.2">
      <c r="A19" s="133" t="s">
        <v>61</v>
      </c>
      <c r="B19" s="134" t="s">
        <v>70</v>
      </c>
      <c r="C19" s="135" t="s">
        <v>71</v>
      </c>
      <c r="D19" s="136">
        <f t="shared" ref="D19:J19" si="37">D20+D21</f>
        <v>0</v>
      </c>
      <c r="E19" s="136">
        <f t="shared" ref="E19:F19" si="38">E20+E21</f>
        <v>0</v>
      </c>
      <c r="F19" s="136">
        <f t="shared" si="38"/>
        <v>0</v>
      </c>
      <c r="G19" s="136">
        <f t="shared" ref="G19" si="39">G20+G21</f>
        <v>0</v>
      </c>
      <c r="H19" s="136">
        <f t="shared" ref="H19" si="40">H20+H21</f>
        <v>0</v>
      </c>
      <c r="I19" s="136">
        <f t="shared" si="37"/>
        <v>0</v>
      </c>
      <c r="J19" s="136">
        <f t="shared" si="37"/>
        <v>0</v>
      </c>
      <c r="K19" s="136">
        <f t="shared" ref="K19:M19" si="41">K20+K21</f>
        <v>0</v>
      </c>
      <c r="L19" s="136">
        <f t="shared" si="41"/>
        <v>0</v>
      </c>
      <c r="M19" s="136">
        <f t="shared" si="41"/>
        <v>0</v>
      </c>
      <c r="N19" s="136">
        <f t="shared" ref="N19:W19" si="42">N20+N21</f>
        <v>0</v>
      </c>
      <c r="O19" s="136">
        <f t="shared" si="42"/>
        <v>0</v>
      </c>
      <c r="P19" s="136">
        <f t="shared" ref="P19" si="43">P20+P21</f>
        <v>0</v>
      </c>
      <c r="Q19" s="136">
        <f t="shared" ref="Q19" si="44">Q20+Q21</f>
        <v>0</v>
      </c>
      <c r="R19" s="136">
        <f t="shared" ref="R19" si="45">R20+R21</f>
        <v>0</v>
      </c>
      <c r="S19" s="136">
        <f t="shared" si="42"/>
        <v>0</v>
      </c>
      <c r="T19" s="136">
        <f t="shared" si="42"/>
        <v>0</v>
      </c>
      <c r="U19" s="136">
        <f t="shared" si="42"/>
        <v>0</v>
      </c>
      <c r="V19" s="136">
        <f t="shared" si="42"/>
        <v>0</v>
      </c>
      <c r="W19" s="136">
        <f t="shared" si="42"/>
        <v>0</v>
      </c>
      <c r="X19" s="136">
        <f t="shared" ref="X19:AG19" si="46">X20+X21</f>
        <v>0</v>
      </c>
      <c r="Y19" s="136">
        <f t="shared" si="46"/>
        <v>0</v>
      </c>
      <c r="Z19" s="136">
        <f t="shared" si="46"/>
        <v>0</v>
      </c>
      <c r="AA19" s="136">
        <f t="shared" ref="AA19" si="47">AA20+AA21</f>
        <v>0</v>
      </c>
      <c r="AB19" s="136">
        <f t="shared" ref="AB19" si="48">AB20+AB21</f>
        <v>0</v>
      </c>
      <c r="AC19" s="136">
        <f t="shared" si="46"/>
        <v>0</v>
      </c>
      <c r="AD19" s="136">
        <f t="shared" si="46"/>
        <v>0</v>
      </c>
      <c r="AE19" s="136">
        <f t="shared" si="46"/>
        <v>0</v>
      </c>
      <c r="AF19" s="136">
        <f t="shared" si="46"/>
        <v>0</v>
      </c>
      <c r="AG19" s="136">
        <f t="shared" si="46"/>
        <v>0</v>
      </c>
      <c r="AH19" s="136">
        <f t="shared" ref="AH19:AQ19" si="49">AH20+AH21</f>
        <v>0</v>
      </c>
      <c r="AI19" s="136">
        <f t="shared" si="49"/>
        <v>0</v>
      </c>
      <c r="AJ19" s="136">
        <f t="shared" si="49"/>
        <v>0</v>
      </c>
      <c r="AK19" s="136">
        <f t="shared" ref="AK19" si="50">AK20+AK21</f>
        <v>0</v>
      </c>
      <c r="AL19" s="136">
        <f t="shared" ref="AL19" si="51">AL20+AL21</f>
        <v>0</v>
      </c>
      <c r="AM19" s="136">
        <f t="shared" si="49"/>
        <v>0</v>
      </c>
      <c r="AN19" s="136">
        <f t="shared" si="49"/>
        <v>0</v>
      </c>
      <c r="AO19" s="136">
        <f t="shared" si="49"/>
        <v>0</v>
      </c>
      <c r="AP19" s="136">
        <f t="shared" si="49"/>
        <v>0</v>
      </c>
      <c r="AQ19" s="136">
        <f t="shared" si="49"/>
        <v>0</v>
      </c>
      <c r="AR19" s="136">
        <f t="shared" ref="AR19:BA19" si="52">AR20+AR21</f>
        <v>0</v>
      </c>
      <c r="AS19" s="136">
        <f t="shared" si="52"/>
        <v>0</v>
      </c>
      <c r="AT19" s="136">
        <f t="shared" si="52"/>
        <v>0</v>
      </c>
      <c r="AU19" s="136">
        <f t="shared" ref="AU19" si="53">AU20+AU21</f>
        <v>0</v>
      </c>
      <c r="AV19" s="136">
        <f t="shared" ref="AV19" si="54">AV20+AV21</f>
        <v>0</v>
      </c>
      <c r="AW19" s="136">
        <f t="shared" si="52"/>
        <v>0</v>
      </c>
      <c r="AX19" s="136">
        <f t="shared" si="52"/>
        <v>0</v>
      </c>
      <c r="AY19" s="136">
        <f t="shared" si="52"/>
        <v>0</v>
      </c>
      <c r="AZ19" s="136">
        <f t="shared" si="52"/>
        <v>0</v>
      </c>
      <c r="BA19" s="136">
        <f t="shared" si="52"/>
        <v>0</v>
      </c>
    </row>
    <row r="20" spans="1:53" s="152" customFormat="1" ht="36.75" customHeight="1" x14ac:dyDescent="0.2">
      <c r="A20" s="1"/>
      <c r="B20" s="1" t="s">
        <v>66</v>
      </c>
      <c r="C20" s="27" t="s">
        <v>72</v>
      </c>
      <c r="D20" s="3">
        <f>E20+F20+I20+L20+M20</f>
        <v>0</v>
      </c>
      <c r="E20" s="3">
        <f>O20+Y20+AI20+AS20</f>
        <v>0</v>
      </c>
      <c r="F20" s="3">
        <f>G20+H20</f>
        <v>0</v>
      </c>
      <c r="G20" s="3">
        <f>Q20+AA20+AK20+AU20</f>
        <v>0</v>
      </c>
      <c r="H20" s="3">
        <f>R20+AB20+AL20+AV20</f>
        <v>0</v>
      </c>
      <c r="I20" s="3">
        <f>J20+K20</f>
        <v>0</v>
      </c>
      <c r="J20" s="3">
        <f t="shared" ref="J20:M21" si="55">T20+AD20+AN20+AX20</f>
        <v>0</v>
      </c>
      <c r="K20" s="3">
        <f t="shared" si="55"/>
        <v>0</v>
      </c>
      <c r="L20" s="3">
        <f t="shared" si="55"/>
        <v>0</v>
      </c>
      <c r="M20" s="3">
        <f t="shared" si="55"/>
        <v>0</v>
      </c>
      <c r="N20" s="3">
        <f>O20+P20+S20+V20+W20</f>
        <v>0</v>
      </c>
      <c r="O20" s="3"/>
      <c r="P20" s="3">
        <f>Q20+R20</f>
        <v>0</v>
      </c>
      <c r="Q20" s="3"/>
      <c r="R20" s="3"/>
      <c r="S20" s="3">
        <f>T20+U20</f>
        <v>0</v>
      </c>
      <c r="T20" s="3"/>
      <c r="U20" s="3"/>
      <c r="V20" s="3"/>
      <c r="W20" s="3"/>
      <c r="X20" s="3">
        <f>Y20+Z20+AC20+AF20+AG20</f>
        <v>0</v>
      </c>
      <c r="Y20" s="3"/>
      <c r="Z20" s="3">
        <f>AA20+AB20</f>
        <v>0</v>
      </c>
      <c r="AA20" s="3"/>
      <c r="AB20" s="3"/>
      <c r="AC20" s="3">
        <f>AD20+AE20</f>
        <v>0</v>
      </c>
      <c r="AD20" s="3"/>
      <c r="AE20" s="3"/>
      <c r="AF20" s="3"/>
      <c r="AG20" s="3"/>
      <c r="AH20" s="3">
        <f>AI20+AJ20+AM20+AP20+AQ20</f>
        <v>0</v>
      </c>
      <c r="AI20" s="3"/>
      <c r="AJ20" s="3">
        <f>AK20+AL20</f>
        <v>0</v>
      </c>
      <c r="AK20" s="3"/>
      <c r="AL20" s="3"/>
      <c r="AM20" s="3">
        <f>AN20+AO20</f>
        <v>0</v>
      </c>
      <c r="AN20" s="3"/>
      <c r="AO20" s="3"/>
      <c r="AP20" s="3"/>
      <c r="AQ20" s="3"/>
      <c r="AR20" s="3">
        <f>AS20+AT20+AW20+AZ20+BA20</f>
        <v>0</v>
      </c>
      <c r="AS20" s="3"/>
      <c r="AT20" s="3">
        <f>AU20+AV20</f>
        <v>0</v>
      </c>
      <c r="AU20" s="3"/>
      <c r="AV20" s="3"/>
      <c r="AW20" s="3">
        <f>AX20+AY20</f>
        <v>0</v>
      </c>
      <c r="AX20" s="3"/>
      <c r="AY20" s="3"/>
      <c r="AZ20" s="3"/>
      <c r="BA20" s="3"/>
    </row>
    <row r="21" spans="1:53" s="152" customFormat="1" ht="36.75" customHeight="1" x14ac:dyDescent="0.2">
      <c r="A21" s="1"/>
      <c r="B21" s="1" t="s">
        <v>68</v>
      </c>
      <c r="C21" s="27" t="s">
        <v>73</v>
      </c>
      <c r="D21" s="3">
        <f>E21+F21+I21+L21+M21</f>
        <v>0</v>
      </c>
      <c r="E21" s="3">
        <f>O21+Y21+AI21+AS21</f>
        <v>0</v>
      </c>
      <c r="F21" s="3">
        <f>G21+H21</f>
        <v>0</v>
      </c>
      <c r="G21" s="3">
        <f>Q21+AA21+AK21+AU21</f>
        <v>0</v>
      </c>
      <c r="H21" s="3">
        <f>R21+AB21+AL21+AV21</f>
        <v>0</v>
      </c>
      <c r="I21" s="3">
        <f>J21+K21</f>
        <v>0</v>
      </c>
      <c r="J21" s="3">
        <f t="shared" si="55"/>
        <v>0</v>
      </c>
      <c r="K21" s="3">
        <f t="shared" si="55"/>
        <v>0</v>
      </c>
      <c r="L21" s="3">
        <f t="shared" si="55"/>
        <v>0</v>
      </c>
      <c r="M21" s="3">
        <f t="shared" si="55"/>
        <v>0</v>
      </c>
      <c r="N21" s="3">
        <f>O21+P21+S21+V21+W21</f>
        <v>0</v>
      </c>
      <c r="O21" s="3"/>
      <c r="P21" s="3">
        <f>Q21+R21</f>
        <v>0</v>
      </c>
      <c r="Q21" s="3"/>
      <c r="R21" s="3"/>
      <c r="S21" s="3">
        <f>T21+U21</f>
        <v>0</v>
      </c>
      <c r="T21" s="3"/>
      <c r="U21" s="3"/>
      <c r="V21" s="3"/>
      <c r="W21" s="3"/>
      <c r="X21" s="3">
        <f>Y21+Z21+AC21+AF21+AG21</f>
        <v>0</v>
      </c>
      <c r="Y21" s="3"/>
      <c r="Z21" s="3">
        <f>AA21+AB21</f>
        <v>0</v>
      </c>
      <c r="AA21" s="3"/>
      <c r="AB21" s="3"/>
      <c r="AC21" s="3">
        <f>AD21+AE21</f>
        <v>0</v>
      </c>
      <c r="AD21" s="3"/>
      <c r="AE21" s="3"/>
      <c r="AF21" s="3"/>
      <c r="AG21" s="3"/>
      <c r="AH21" s="3">
        <f>AI21+AJ21+AM21+AP21+AQ21</f>
        <v>0</v>
      </c>
      <c r="AI21" s="3"/>
      <c r="AJ21" s="3">
        <f>AK21+AL21</f>
        <v>0</v>
      </c>
      <c r="AK21" s="3"/>
      <c r="AL21" s="3"/>
      <c r="AM21" s="3">
        <f>AN21+AO21</f>
        <v>0</v>
      </c>
      <c r="AN21" s="3"/>
      <c r="AO21" s="3"/>
      <c r="AP21" s="3"/>
      <c r="AQ21" s="3"/>
      <c r="AR21" s="3">
        <f>AS21+AT21+AW21+AZ21+BA21</f>
        <v>0</v>
      </c>
      <c r="AS21" s="3"/>
      <c r="AT21" s="3">
        <f>AU21+AV21</f>
        <v>0</v>
      </c>
      <c r="AU21" s="3"/>
      <c r="AV21" s="3"/>
      <c r="AW21" s="3">
        <f>AX21+AY21</f>
        <v>0</v>
      </c>
      <c r="AX21" s="3"/>
      <c r="AY21" s="3"/>
      <c r="AZ21" s="3"/>
      <c r="BA21" s="3"/>
    </row>
    <row r="22" spans="1:53" s="152" customFormat="1" ht="47.25" customHeight="1" x14ac:dyDescent="0.2">
      <c r="A22" s="30">
        <v>2</v>
      </c>
      <c r="B22" s="132" t="s">
        <v>12</v>
      </c>
      <c r="C22" s="31" t="s">
        <v>74</v>
      </c>
      <c r="D22" s="32">
        <f t="shared" ref="D22:J22" si="56">D23+D24</f>
        <v>47831200000</v>
      </c>
      <c r="E22" s="32">
        <f t="shared" ref="E22:F22" si="57">E23+E24</f>
        <v>0</v>
      </c>
      <c r="F22" s="32">
        <f t="shared" si="57"/>
        <v>16445000000</v>
      </c>
      <c r="G22" s="32">
        <f t="shared" ref="G22" si="58">G23+G24</f>
        <v>10755000000</v>
      </c>
      <c r="H22" s="32">
        <f t="shared" ref="H22" si="59">H23+H24</f>
        <v>5690000000</v>
      </c>
      <c r="I22" s="32">
        <f t="shared" si="56"/>
        <v>18275000000</v>
      </c>
      <c r="J22" s="32">
        <f t="shared" si="56"/>
        <v>18275000000</v>
      </c>
      <c r="K22" s="32">
        <f t="shared" ref="K22:M22" si="60">K23+K24</f>
        <v>0</v>
      </c>
      <c r="L22" s="32">
        <f t="shared" si="60"/>
        <v>12936000000</v>
      </c>
      <c r="M22" s="32">
        <f t="shared" si="60"/>
        <v>175200000</v>
      </c>
      <c r="N22" s="32">
        <f t="shared" ref="N22:W22" si="61">N23+N24</f>
        <v>3083000000</v>
      </c>
      <c r="O22" s="32">
        <f t="shared" si="61"/>
        <v>0</v>
      </c>
      <c r="P22" s="32">
        <f t="shared" ref="P22" si="62">P23+P24</f>
        <v>0</v>
      </c>
      <c r="Q22" s="32">
        <f t="shared" ref="Q22" si="63">Q23+Q24</f>
        <v>0</v>
      </c>
      <c r="R22" s="32">
        <f t="shared" ref="R22" si="64">R23+R24</f>
        <v>0</v>
      </c>
      <c r="S22" s="32">
        <f t="shared" si="61"/>
        <v>3075000000</v>
      </c>
      <c r="T22" s="32">
        <f t="shared" si="61"/>
        <v>3075000000</v>
      </c>
      <c r="U22" s="32">
        <f t="shared" si="61"/>
        <v>0</v>
      </c>
      <c r="V22" s="32">
        <f t="shared" si="61"/>
        <v>0</v>
      </c>
      <c r="W22" s="32">
        <f t="shared" si="61"/>
        <v>8000000</v>
      </c>
      <c r="X22" s="32">
        <f t="shared" ref="X22:AG22" si="65">X23+X24</f>
        <v>110400000</v>
      </c>
      <c r="Y22" s="32">
        <f t="shared" si="65"/>
        <v>0</v>
      </c>
      <c r="Z22" s="32">
        <f t="shared" si="65"/>
        <v>0</v>
      </c>
      <c r="AA22" s="32">
        <f t="shared" ref="AA22" si="66">AA23+AA24</f>
        <v>0</v>
      </c>
      <c r="AB22" s="32">
        <f t="shared" ref="AB22" si="67">AB23+AB24</f>
        <v>0</v>
      </c>
      <c r="AC22" s="32">
        <f t="shared" si="65"/>
        <v>0</v>
      </c>
      <c r="AD22" s="32">
        <f t="shared" si="65"/>
        <v>0</v>
      </c>
      <c r="AE22" s="32">
        <f t="shared" si="65"/>
        <v>0</v>
      </c>
      <c r="AF22" s="32">
        <f t="shared" si="65"/>
        <v>0</v>
      </c>
      <c r="AG22" s="32">
        <f t="shared" si="65"/>
        <v>110400000</v>
      </c>
      <c r="AH22" s="32">
        <f t="shared" ref="AH22:AQ22" si="68">AH23+AH24</f>
        <v>33870800000</v>
      </c>
      <c r="AI22" s="32">
        <f t="shared" si="68"/>
        <v>0</v>
      </c>
      <c r="AJ22" s="32">
        <f t="shared" si="68"/>
        <v>5690000000</v>
      </c>
      <c r="AK22" s="32">
        <f t="shared" ref="AK22" si="69">AK23+AK24</f>
        <v>0</v>
      </c>
      <c r="AL22" s="32">
        <f t="shared" ref="AL22" si="70">AL23+AL24</f>
        <v>5690000000</v>
      </c>
      <c r="AM22" s="32">
        <f t="shared" si="68"/>
        <v>15200000000</v>
      </c>
      <c r="AN22" s="32">
        <f t="shared" si="68"/>
        <v>15200000000</v>
      </c>
      <c r="AO22" s="32">
        <f t="shared" si="68"/>
        <v>0</v>
      </c>
      <c r="AP22" s="32">
        <f t="shared" si="68"/>
        <v>12936000000</v>
      </c>
      <c r="AQ22" s="32">
        <f t="shared" si="68"/>
        <v>44800000</v>
      </c>
      <c r="AR22" s="32">
        <f t="shared" ref="AR22:BA22" si="71">AR23+AR24</f>
        <v>10767000000</v>
      </c>
      <c r="AS22" s="32">
        <f t="shared" si="71"/>
        <v>0</v>
      </c>
      <c r="AT22" s="32">
        <f t="shared" si="71"/>
        <v>10755000000</v>
      </c>
      <c r="AU22" s="32">
        <f t="shared" ref="AU22" si="72">AU23+AU24</f>
        <v>10755000000</v>
      </c>
      <c r="AV22" s="32">
        <f t="shared" ref="AV22" si="73">AV23+AV24</f>
        <v>0</v>
      </c>
      <c r="AW22" s="32">
        <f t="shared" si="71"/>
        <v>0</v>
      </c>
      <c r="AX22" s="32">
        <f t="shared" si="71"/>
        <v>0</v>
      </c>
      <c r="AY22" s="32">
        <f t="shared" si="71"/>
        <v>0</v>
      </c>
      <c r="AZ22" s="32">
        <f t="shared" si="71"/>
        <v>0</v>
      </c>
      <c r="BA22" s="32">
        <f t="shared" si="71"/>
        <v>12000000</v>
      </c>
    </row>
    <row r="23" spans="1:53" s="152" customFormat="1" ht="30" customHeight="1" x14ac:dyDescent="0.2">
      <c r="A23" s="1"/>
      <c r="B23" s="29" t="s">
        <v>75</v>
      </c>
      <c r="C23" s="27" t="s">
        <v>76</v>
      </c>
      <c r="D23" s="3">
        <f>E23+F23+I23+L23+M23</f>
        <v>12841000000</v>
      </c>
      <c r="E23" s="3">
        <f>O23+Y23+AI23+AS23</f>
        <v>0</v>
      </c>
      <c r="F23" s="3">
        <f>G23+H23</f>
        <v>0</v>
      </c>
      <c r="G23" s="3">
        <f>Q23+AA23+AK23+AU23</f>
        <v>0</v>
      </c>
      <c r="H23" s="3">
        <f>R23+AB23+AL23+AV23</f>
        <v>0</v>
      </c>
      <c r="I23" s="3">
        <f>J23+K23</f>
        <v>2183000000</v>
      </c>
      <c r="J23" s="3">
        <f t="shared" ref="J23:M24" si="74">T23+AD23+AN23+AX23</f>
        <v>2183000000</v>
      </c>
      <c r="K23" s="3">
        <f t="shared" si="74"/>
        <v>0</v>
      </c>
      <c r="L23" s="3">
        <f t="shared" si="74"/>
        <v>10658000000</v>
      </c>
      <c r="M23" s="3">
        <f t="shared" si="74"/>
        <v>0</v>
      </c>
      <c r="N23" s="3">
        <f>O23+P23+S23+V23+W23</f>
        <v>2183000000</v>
      </c>
      <c r="O23" s="3"/>
      <c r="P23" s="3">
        <f>Q23+R23</f>
        <v>0</v>
      </c>
      <c r="Q23" s="3"/>
      <c r="R23" s="3"/>
      <c r="S23" s="3">
        <f>T23+U23</f>
        <v>2183000000</v>
      </c>
      <c r="T23" s="3">
        <v>2183000000</v>
      </c>
      <c r="U23" s="3"/>
      <c r="V23" s="3"/>
      <c r="W23" s="3"/>
      <c r="X23" s="3">
        <f>Y23+Z23+AC23+AF23+AG23</f>
        <v>0</v>
      </c>
      <c r="Y23" s="3"/>
      <c r="Z23" s="3">
        <f>AA23+AB23</f>
        <v>0</v>
      </c>
      <c r="AA23" s="3"/>
      <c r="AB23" s="3"/>
      <c r="AC23" s="3">
        <f>AD23+AE23</f>
        <v>0</v>
      </c>
      <c r="AD23" s="3"/>
      <c r="AE23" s="3"/>
      <c r="AF23" s="3"/>
      <c r="AG23" s="3"/>
      <c r="AH23" s="3">
        <f>AI23+AJ23+AM23+AP23+AQ23</f>
        <v>10658000000</v>
      </c>
      <c r="AI23" s="3"/>
      <c r="AJ23" s="3">
        <f>AK23+AL23</f>
        <v>0</v>
      </c>
      <c r="AK23" s="3"/>
      <c r="AL23" s="3"/>
      <c r="AM23" s="3">
        <f>AN23+AO23</f>
        <v>0</v>
      </c>
      <c r="AN23" s="3"/>
      <c r="AO23" s="3"/>
      <c r="AP23" s="3">
        <v>10658000000</v>
      </c>
      <c r="AQ23" s="3"/>
      <c r="AR23" s="3">
        <f>AS23+AT23+AW23+AZ23+BA23</f>
        <v>0</v>
      </c>
      <c r="AS23" s="3"/>
      <c r="AT23" s="3">
        <f>AU23+AV23</f>
        <v>0</v>
      </c>
      <c r="AU23" s="3"/>
      <c r="AV23" s="3"/>
      <c r="AW23" s="3">
        <f>AX23+AY23</f>
        <v>0</v>
      </c>
      <c r="AX23" s="3"/>
      <c r="AY23" s="3"/>
      <c r="AZ23" s="3"/>
      <c r="BA23" s="3"/>
    </row>
    <row r="24" spans="1:53" s="152" customFormat="1" ht="35.25" customHeight="1" x14ac:dyDescent="0.2">
      <c r="A24" s="1"/>
      <c r="B24" s="29" t="s">
        <v>77</v>
      </c>
      <c r="C24" s="27" t="s">
        <v>78</v>
      </c>
      <c r="D24" s="3">
        <f>E24+F24+I24+L24+M24</f>
        <v>34990200000</v>
      </c>
      <c r="E24" s="3">
        <f>O24+Y24+AI24+AS24</f>
        <v>0</v>
      </c>
      <c r="F24" s="3">
        <f>G24+H24</f>
        <v>16445000000</v>
      </c>
      <c r="G24" s="3">
        <f>Q24+AA24+AK24+AU24</f>
        <v>10755000000</v>
      </c>
      <c r="H24" s="3">
        <f>R24+AB24+AL24+AV24</f>
        <v>5690000000</v>
      </c>
      <c r="I24" s="3">
        <f>J24+K24</f>
        <v>16092000000</v>
      </c>
      <c r="J24" s="3">
        <f t="shared" si="74"/>
        <v>16092000000</v>
      </c>
      <c r="K24" s="3">
        <f t="shared" si="74"/>
        <v>0</v>
      </c>
      <c r="L24" s="3">
        <f t="shared" si="74"/>
        <v>2278000000</v>
      </c>
      <c r="M24" s="3">
        <f t="shared" si="74"/>
        <v>175200000</v>
      </c>
      <c r="N24" s="3">
        <f>O24+P24+S24+V24+W24</f>
        <v>900000000</v>
      </c>
      <c r="O24" s="3"/>
      <c r="P24" s="3">
        <f>Q24+R24</f>
        <v>0</v>
      </c>
      <c r="Q24" s="3"/>
      <c r="R24" s="3"/>
      <c r="S24" s="3">
        <f>T24+U24</f>
        <v>892000000</v>
      </c>
      <c r="T24" s="3">
        <v>892000000</v>
      </c>
      <c r="U24" s="3"/>
      <c r="V24" s="3"/>
      <c r="W24" s="3">
        <v>8000000</v>
      </c>
      <c r="X24" s="3">
        <f>Y24+Z24+AC24+AF24+AG24</f>
        <v>110400000</v>
      </c>
      <c r="Y24" s="3"/>
      <c r="Z24" s="3">
        <f>AA24+AB24</f>
        <v>0</v>
      </c>
      <c r="AA24" s="3"/>
      <c r="AB24" s="3"/>
      <c r="AC24" s="3">
        <f>AD24+AE24</f>
        <v>0</v>
      </c>
      <c r="AD24" s="3"/>
      <c r="AE24" s="3"/>
      <c r="AF24" s="3"/>
      <c r="AG24" s="3">
        <v>110400000</v>
      </c>
      <c r="AH24" s="3">
        <f>AI24+AJ24+AM24+AP24+AQ24</f>
        <v>23212800000</v>
      </c>
      <c r="AI24" s="3"/>
      <c r="AJ24" s="3">
        <f>AK24+AL24</f>
        <v>5690000000</v>
      </c>
      <c r="AK24" s="3"/>
      <c r="AL24" s="3">
        <v>5690000000</v>
      </c>
      <c r="AM24" s="3">
        <f>AN24+AO24</f>
        <v>15200000000</v>
      </c>
      <c r="AN24" s="3">
        <v>15200000000</v>
      </c>
      <c r="AO24" s="3"/>
      <c r="AP24" s="3">
        <f>2273000000+5000000</f>
        <v>2278000000</v>
      </c>
      <c r="AQ24" s="3">
        <v>44800000</v>
      </c>
      <c r="AR24" s="3">
        <f>AS24+AT24+AW24+AZ24+BA24</f>
        <v>10767000000</v>
      </c>
      <c r="AS24" s="3"/>
      <c r="AT24" s="3">
        <f>AU24+AV24</f>
        <v>10755000000</v>
      </c>
      <c r="AU24" s="3">
        <v>10755000000</v>
      </c>
      <c r="AV24" s="3"/>
      <c r="AW24" s="3">
        <f>AX24+AY24</f>
        <v>0</v>
      </c>
      <c r="AX24" s="3"/>
      <c r="AY24" s="3"/>
      <c r="AZ24" s="3"/>
      <c r="BA24" s="3">
        <v>12000000</v>
      </c>
    </row>
    <row r="25" spans="1:53" s="152" customFormat="1" ht="47.25" customHeight="1" x14ac:dyDescent="0.2">
      <c r="A25" s="30">
        <v>3</v>
      </c>
      <c r="B25" s="132" t="s">
        <v>79</v>
      </c>
      <c r="C25" s="31" t="s">
        <v>80</v>
      </c>
      <c r="D25" s="32">
        <f t="shared" ref="D25:J25" si="75">D26+D27</f>
        <v>47834944000</v>
      </c>
      <c r="E25" s="32">
        <f t="shared" ref="E25:F25" si="76">E26+E27</f>
        <v>0</v>
      </c>
      <c r="F25" s="32">
        <f t="shared" si="76"/>
        <v>16445000000</v>
      </c>
      <c r="G25" s="32">
        <f t="shared" ref="G25" si="77">G26+G27</f>
        <v>10755000000</v>
      </c>
      <c r="H25" s="32">
        <f t="shared" ref="H25" si="78">H26+H27</f>
        <v>5690000000</v>
      </c>
      <c r="I25" s="32">
        <f t="shared" si="75"/>
        <v>18275000000</v>
      </c>
      <c r="J25" s="32">
        <f t="shared" si="75"/>
        <v>18275000000</v>
      </c>
      <c r="K25" s="32">
        <f t="shared" ref="K25:M25" si="79">K26+K27</f>
        <v>0</v>
      </c>
      <c r="L25" s="32">
        <f t="shared" si="79"/>
        <v>12939744000</v>
      </c>
      <c r="M25" s="32">
        <f t="shared" si="79"/>
        <v>175200000</v>
      </c>
      <c r="N25" s="32">
        <f t="shared" ref="N25:W25" si="80">N26+N27</f>
        <v>3083000000</v>
      </c>
      <c r="O25" s="32">
        <f t="shared" si="80"/>
        <v>0</v>
      </c>
      <c r="P25" s="32">
        <f t="shared" ref="P25" si="81">P26+P27</f>
        <v>0</v>
      </c>
      <c r="Q25" s="32">
        <f t="shared" ref="Q25" si="82">Q26+Q27</f>
        <v>0</v>
      </c>
      <c r="R25" s="32">
        <f t="shared" ref="R25" si="83">R26+R27</f>
        <v>0</v>
      </c>
      <c r="S25" s="32">
        <f t="shared" si="80"/>
        <v>3075000000</v>
      </c>
      <c r="T25" s="32">
        <f t="shared" si="80"/>
        <v>3075000000</v>
      </c>
      <c r="U25" s="32">
        <f t="shared" si="80"/>
        <v>0</v>
      </c>
      <c r="V25" s="32">
        <f t="shared" si="80"/>
        <v>0</v>
      </c>
      <c r="W25" s="32">
        <f t="shared" si="80"/>
        <v>8000000</v>
      </c>
      <c r="X25" s="32">
        <f t="shared" ref="X25:AG25" si="84">X26+X27</f>
        <v>110400000</v>
      </c>
      <c r="Y25" s="32">
        <f t="shared" si="84"/>
        <v>0</v>
      </c>
      <c r="Z25" s="32">
        <f t="shared" si="84"/>
        <v>0</v>
      </c>
      <c r="AA25" s="32">
        <f t="shared" ref="AA25" si="85">AA26+AA27</f>
        <v>0</v>
      </c>
      <c r="AB25" s="32">
        <f t="shared" ref="AB25" si="86">AB26+AB27</f>
        <v>0</v>
      </c>
      <c r="AC25" s="32">
        <f t="shared" si="84"/>
        <v>0</v>
      </c>
      <c r="AD25" s="32">
        <f t="shared" si="84"/>
        <v>0</v>
      </c>
      <c r="AE25" s="32">
        <f t="shared" si="84"/>
        <v>0</v>
      </c>
      <c r="AF25" s="32">
        <f t="shared" si="84"/>
        <v>0</v>
      </c>
      <c r="AG25" s="32">
        <f t="shared" si="84"/>
        <v>110400000</v>
      </c>
      <c r="AH25" s="32">
        <f t="shared" ref="AH25:AQ25" si="87">AH26+AH27</f>
        <v>33874544000</v>
      </c>
      <c r="AI25" s="32">
        <f t="shared" si="87"/>
        <v>0</v>
      </c>
      <c r="AJ25" s="32">
        <f t="shared" si="87"/>
        <v>5690000000</v>
      </c>
      <c r="AK25" s="32">
        <f t="shared" ref="AK25" si="88">AK26+AK27</f>
        <v>0</v>
      </c>
      <c r="AL25" s="32">
        <f t="shared" ref="AL25" si="89">AL26+AL27</f>
        <v>5690000000</v>
      </c>
      <c r="AM25" s="32">
        <f t="shared" si="87"/>
        <v>15200000000</v>
      </c>
      <c r="AN25" s="32">
        <f t="shared" si="87"/>
        <v>15200000000</v>
      </c>
      <c r="AO25" s="32">
        <f t="shared" si="87"/>
        <v>0</v>
      </c>
      <c r="AP25" s="32">
        <f t="shared" si="87"/>
        <v>12939744000</v>
      </c>
      <c r="AQ25" s="32">
        <f t="shared" si="87"/>
        <v>44800000</v>
      </c>
      <c r="AR25" s="32">
        <f t="shared" ref="AR25:BA25" si="90">AR26+AR27</f>
        <v>10767000000</v>
      </c>
      <c r="AS25" s="32">
        <f t="shared" si="90"/>
        <v>0</v>
      </c>
      <c r="AT25" s="32">
        <f t="shared" si="90"/>
        <v>10755000000</v>
      </c>
      <c r="AU25" s="32">
        <f t="shared" ref="AU25" si="91">AU26+AU27</f>
        <v>10755000000</v>
      </c>
      <c r="AV25" s="32">
        <f t="shared" ref="AV25" si="92">AV26+AV27</f>
        <v>0</v>
      </c>
      <c r="AW25" s="32">
        <f t="shared" si="90"/>
        <v>0</v>
      </c>
      <c r="AX25" s="32">
        <f t="shared" si="90"/>
        <v>0</v>
      </c>
      <c r="AY25" s="32">
        <f t="shared" si="90"/>
        <v>0</v>
      </c>
      <c r="AZ25" s="32">
        <f t="shared" si="90"/>
        <v>0</v>
      </c>
      <c r="BA25" s="32">
        <f t="shared" si="90"/>
        <v>12000000</v>
      </c>
    </row>
    <row r="26" spans="1:53" s="152" customFormat="1" ht="47.25" customHeight="1" x14ac:dyDescent="0.2">
      <c r="A26" s="1"/>
      <c r="B26" s="29" t="s">
        <v>81</v>
      </c>
      <c r="C26" s="27" t="s">
        <v>54</v>
      </c>
      <c r="D26" s="3">
        <f>E26+F26+I26+L26+M26</f>
        <v>12844744000</v>
      </c>
      <c r="E26" s="3">
        <f>E16+E23</f>
        <v>0</v>
      </c>
      <c r="F26" s="3">
        <f>G26+H26</f>
        <v>0</v>
      </c>
      <c r="G26" s="3">
        <f>G16+G23</f>
        <v>0</v>
      </c>
      <c r="H26" s="3">
        <f>H16+H23</f>
        <v>0</v>
      </c>
      <c r="I26" s="3">
        <f>J26+K26</f>
        <v>2183000000</v>
      </c>
      <c r="J26" s="3">
        <f>J16+J23</f>
        <v>2183000000</v>
      </c>
      <c r="K26" s="3">
        <f>K16+K23</f>
        <v>0</v>
      </c>
      <c r="L26" s="3">
        <f>L16+L23</f>
        <v>10661744000</v>
      </c>
      <c r="M26" s="3">
        <f>M16+M23</f>
        <v>0</v>
      </c>
      <c r="N26" s="3">
        <f>O26+P26+S26+V26+W26</f>
        <v>2183000000</v>
      </c>
      <c r="O26" s="3">
        <f>O16+O23</f>
        <v>0</v>
      </c>
      <c r="P26" s="3">
        <f>Q26+R26</f>
        <v>0</v>
      </c>
      <c r="Q26" s="3">
        <f>Q16+Q23</f>
        <v>0</v>
      </c>
      <c r="R26" s="3">
        <f>R16+R23</f>
        <v>0</v>
      </c>
      <c r="S26" s="3">
        <f>T26+U26</f>
        <v>2183000000</v>
      </c>
      <c r="T26" s="3">
        <f>T16+T23</f>
        <v>2183000000</v>
      </c>
      <c r="U26" s="3">
        <f>U16+U23</f>
        <v>0</v>
      </c>
      <c r="V26" s="3">
        <f>V16+V23</f>
        <v>0</v>
      </c>
      <c r="W26" s="3">
        <f>W16+W23</f>
        <v>0</v>
      </c>
      <c r="X26" s="3">
        <f>Y26+Z26+AC26+AF26+AG26</f>
        <v>0</v>
      </c>
      <c r="Y26" s="3">
        <f>Y16+Y23</f>
        <v>0</v>
      </c>
      <c r="Z26" s="3">
        <f>AA26+AB26</f>
        <v>0</v>
      </c>
      <c r="AA26" s="3">
        <f>AA16+AA23</f>
        <v>0</v>
      </c>
      <c r="AB26" s="3">
        <f>AB16+AB23</f>
        <v>0</v>
      </c>
      <c r="AC26" s="3">
        <f>AD26+AE26</f>
        <v>0</v>
      </c>
      <c r="AD26" s="3">
        <f>AD16+AD23</f>
        <v>0</v>
      </c>
      <c r="AE26" s="3">
        <f>AE16+AE23</f>
        <v>0</v>
      </c>
      <c r="AF26" s="3">
        <f>AF16+AF23</f>
        <v>0</v>
      </c>
      <c r="AG26" s="3">
        <f>AG16+AG23</f>
        <v>0</v>
      </c>
      <c r="AH26" s="3">
        <f>AI26+AJ26+AM26+AP26+AQ26</f>
        <v>10661744000</v>
      </c>
      <c r="AI26" s="3">
        <f>AI16+AI23</f>
        <v>0</v>
      </c>
      <c r="AJ26" s="3">
        <f>AK26+AL26</f>
        <v>0</v>
      </c>
      <c r="AK26" s="3">
        <f>AK16+AK23</f>
        <v>0</v>
      </c>
      <c r="AL26" s="3">
        <f>AL16+AL23</f>
        <v>0</v>
      </c>
      <c r="AM26" s="3">
        <f>AN26+AO26</f>
        <v>0</v>
      </c>
      <c r="AN26" s="3">
        <f>AN16+AN23</f>
        <v>0</v>
      </c>
      <c r="AO26" s="3">
        <f>AO16+AO23</f>
        <v>0</v>
      </c>
      <c r="AP26" s="3">
        <f>AP16+AP23</f>
        <v>10661744000</v>
      </c>
      <c r="AQ26" s="3">
        <f>AQ16+AQ23</f>
        <v>0</v>
      </c>
      <c r="AR26" s="3">
        <f>AS26+AT26+AW26+AZ26+BA26</f>
        <v>0</v>
      </c>
      <c r="AS26" s="3">
        <f>AS16+AS23</f>
        <v>0</v>
      </c>
      <c r="AT26" s="3">
        <f>AU26+AV26</f>
        <v>0</v>
      </c>
      <c r="AU26" s="3">
        <f>AU16+AU23</f>
        <v>0</v>
      </c>
      <c r="AV26" s="3">
        <f>AV16+AV23</f>
        <v>0</v>
      </c>
      <c r="AW26" s="3">
        <f>AX26+AY26</f>
        <v>0</v>
      </c>
      <c r="AX26" s="3">
        <f>AX16+AX23</f>
        <v>0</v>
      </c>
      <c r="AY26" s="3">
        <f>AY16+AY23</f>
        <v>0</v>
      </c>
      <c r="AZ26" s="3">
        <f>AZ16+AZ23</f>
        <v>0</v>
      </c>
      <c r="BA26" s="3">
        <f>BA16+BA23</f>
        <v>0</v>
      </c>
    </row>
    <row r="27" spans="1:53" s="152" customFormat="1" ht="47.25" customHeight="1" x14ac:dyDescent="0.2">
      <c r="A27" s="1"/>
      <c r="B27" s="29" t="s">
        <v>82</v>
      </c>
      <c r="C27" s="27" t="s">
        <v>53</v>
      </c>
      <c r="D27" s="3">
        <f>E27+F27+I27+L27+M27</f>
        <v>34990200000</v>
      </c>
      <c r="E27" s="3">
        <f>E19+E24</f>
        <v>0</v>
      </c>
      <c r="F27" s="3">
        <f>G27+H27</f>
        <v>16445000000</v>
      </c>
      <c r="G27" s="3">
        <f>G19+G24</f>
        <v>10755000000</v>
      </c>
      <c r="H27" s="3">
        <f>H19+H24</f>
        <v>5690000000</v>
      </c>
      <c r="I27" s="3">
        <f>J27+K27</f>
        <v>16092000000</v>
      </c>
      <c r="J27" s="3">
        <f>J19+J24</f>
        <v>16092000000</v>
      </c>
      <c r="K27" s="3">
        <f>K19+K24</f>
        <v>0</v>
      </c>
      <c r="L27" s="3">
        <f>L19+L24</f>
        <v>2278000000</v>
      </c>
      <c r="M27" s="3">
        <f>M19+M24</f>
        <v>175200000</v>
      </c>
      <c r="N27" s="3">
        <f>O27+P27+S27+V27+W27</f>
        <v>900000000</v>
      </c>
      <c r="O27" s="3">
        <f>O19+O24</f>
        <v>0</v>
      </c>
      <c r="P27" s="3">
        <f>Q27+R27</f>
        <v>0</v>
      </c>
      <c r="Q27" s="3">
        <f>Q19+Q24</f>
        <v>0</v>
      </c>
      <c r="R27" s="3">
        <f>R19+R24</f>
        <v>0</v>
      </c>
      <c r="S27" s="3">
        <f>T27+U27</f>
        <v>892000000</v>
      </c>
      <c r="T27" s="3">
        <f>T19+T24</f>
        <v>892000000</v>
      </c>
      <c r="U27" s="3">
        <f>U19+U24</f>
        <v>0</v>
      </c>
      <c r="V27" s="3">
        <f>V19+V24</f>
        <v>0</v>
      </c>
      <c r="W27" s="3">
        <f>W19+W24</f>
        <v>8000000</v>
      </c>
      <c r="X27" s="3">
        <f>Y27+Z27+AC27+AF27+AG27</f>
        <v>110400000</v>
      </c>
      <c r="Y27" s="3">
        <f>Y19+Y24</f>
        <v>0</v>
      </c>
      <c r="Z27" s="3">
        <f>AA27+AB27</f>
        <v>0</v>
      </c>
      <c r="AA27" s="3">
        <f>AA19+AA24</f>
        <v>0</v>
      </c>
      <c r="AB27" s="3">
        <f>AB19+AB24</f>
        <v>0</v>
      </c>
      <c r="AC27" s="3">
        <f>AD27+AE27</f>
        <v>0</v>
      </c>
      <c r="AD27" s="3">
        <f>AD19+AD24</f>
        <v>0</v>
      </c>
      <c r="AE27" s="3">
        <f>AE19+AE24</f>
        <v>0</v>
      </c>
      <c r="AF27" s="3">
        <f>AF19+AF24</f>
        <v>0</v>
      </c>
      <c r="AG27" s="3">
        <f>AG19+AG24</f>
        <v>110400000</v>
      </c>
      <c r="AH27" s="3">
        <f>AI27+AJ27+AM27+AP27+AQ27</f>
        <v>23212800000</v>
      </c>
      <c r="AI27" s="3">
        <f>AI19+AI24</f>
        <v>0</v>
      </c>
      <c r="AJ27" s="3">
        <f>AK27+AL27</f>
        <v>5690000000</v>
      </c>
      <c r="AK27" s="3">
        <f>AK19+AK24</f>
        <v>0</v>
      </c>
      <c r="AL27" s="3">
        <f>AL19+AL24</f>
        <v>5690000000</v>
      </c>
      <c r="AM27" s="3">
        <f>AN27+AO27</f>
        <v>15200000000</v>
      </c>
      <c r="AN27" s="3">
        <f>AN19+AN24</f>
        <v>15200000000</v>
      </c>
      <c r="AO27" s="3">
        <f>AO19+AO24</f>
        <v>0</v>
      </c>
      <c r="AP27" s="3">
        <f>AP19+AP24</f>
        <v>2278000000</v>
      </c>
      <c r="AQ27" s="3">
        <f>AQ19+AQ24</f>
        <v>44800000</v>
      </c>
      <c r="AR27" s="3">
        <f>AS27+AT27+AW27+AZ27+BA27</f>
        <v>10767000000</v>
      </c>
      <c r="AS27" s="3">
        <f>AS19+AS24</f>
        <v>0</v>
      </c>
      <c r="AT27" s="3">
        <f>AU27+AV27</f>
        <v>10755000000</v>
      </c>
      <c r="AU27" s="3">
        <f>AU19+AU24</f>
        <v>10755000000</v>
      </c>
      <c r="AV27" s="3">
        <f>AV19+AV24</f>
        <v>0</v>
      </c>
      <c r="AW27" s="3">
        <f>AX27+AY27</f>
        <v>0</v>
      </c>
      <c r="AX27" s="3">
        <f>AX19+AX24</f>
        <v>0</v>
      </c>
      <c r="AY27" s="3">
        <f>AY19+AY24</f>
        <v>0</v>
      </c>
      <c r="AZ27" s="3">
        <f>AZ19+AZ24</f>
        <v>0</v>
      </c>
      <c r="BA27" s="3">
        <f>BA19+BA24</f>
        <v>12000000</v>
      </c>
    </row>
    <row r="28" spans="1:53" s="152" customFormat="1" ht="47.25" customHeight="1" x14ac:dyDescent="0.2">
      <c r="A28" s="30">
        <v>4</v>
      </c>
      <c r="B28" s="132" t="s">
        <v>13</v>
      </c>
      <c r="C28" s="31" t="s">
        <v>83</v>
      </c>
      <c r="D28" s="32">
        <f t="shared" ref="D28:J28" si="93">D29+D30</f>
        <v>2494689301</v>
      </c>
      <c r="E28" s="32">
        <f t="shared" ref="E28:F28" si="94">E29+E30</f>
        <v>0</v>
      </c>
      <c r="F28" s="32">
        <f t="shared" si="94"/>
        <v>1361980</v>
      </c>
      <c r="G28" s="32">
        <f t="shared" ref="G28" si="95">G29+G30</f>
        <v>0</v>
      </c>
      <c r="H28" s="32">
        <f t="shared" ref="H28" si="96">H29+H30</f>
        <v>1361980</v>
      </c>
      <c r="I28" s="32">
        <f t="shared" si="93"/>
        <v>323236150</v>
      </c>
      <c r="J28" s="32">
        <f t="shared" si="93"/>
        <v>323236150</v>
      </c>
      <c r="K28" s="32">
        <f t="shared" ref="K28:M28" si="97">K29+K30</f>
        <v>0</v>
      </c>
      <c r="L28" s="32">
        <f t="shared" si="97"/>
        <v>2006891171</v>
      </c>
      <c r="M28" s="32">
        <f t="shared" si="97"/>
        <v>163200000</v>
      </c>
      <c r="N28" s="32">
        <f t="shared" ref="N28:W28" si="98">N29+N30</f>
        <v>282146150</v>
      </c>
      <c r="O28" s="32">
        <f t="shared" si="98"/>
        <v>0</v>
      </c>
      <c r="P28" s="32">
        <f t="shared" ref="P28" si="99">P29+P30</f>
        <v>0</v>
      </c>
      <c r="Q28" s="32">
        <f t="shared" ref="Q28" si="100">Q29+Q30</f>
        <v>0</v>
      </c>
      <c r="R28" s="32">
        <f t="shared" ref="R28" si="101">R29+R30</f>
        <v>0</v>
      </c>
      <c r="S28" s="32">
        <f t="shared" si="98"/>
        <v>274146150</v>
      </c>
      <c r="T28" s="32">
        <f t="shared" si="98"/>
        <v>274146150</v>
      </c>
      <c r="U28" s="32">
        <f t="shared" si="98"/>
        <v>0</v>
      </c>
      <c r="V28" s="32">
        <f t="shared" si="98"/>
        <v>0</v>
      </c>
      <c r="W28" s="32">
        <f t="shared" si="98"/>
        <v>8000000</v>
      </c>
      <c r="X28" s="32">
        <f t="shared" ref="X28:AG28" si="102">X29+X30</f>
        <v>110400000</v>
      </c>
      <c r="Y28" s="32">
        <f t="shared" si="102"/>
        <v>0</v>
      </c>
      <c r="Z28" s="32">
        <f t="shared" si="102"/>
        <v>0</v>
      </c>
      <c r="AA28" s="32">
        <f t="shared" ref="AA28" si="103">AA29+AA30</f>
        <v>0</v>
      </c>
      <c r="AB28" s="32">
        <f t="shared" ref="AB28" si="104">AB29+AB30</f>
        <v>0</v>
      </c>
      <c r="AC28" s="32">
        <f t="shared" si="102"/>
        <v>0</v>
      </c>
      <c r="AD28" s="32">
        <f t="shared" si="102"/>
        <v>0</v>
      </c>
      <c r="AE28" s="32">
        <f t="shared" si="102"/>
        <v>0</v>
      </c>
      <c r="AF28" s="32">
        <f t="shared" si="102"/>
        <v>0</v>
      </c>
      <c r="AG28" s="32">
        <f t="shared" si="102"/>
        <v>110400000</v>
      </c>
      <c r="AH28" s="32">
        <f t="shared" ref="AH28:AQ28" si="105">AH29+AH30</f>
        <v>2102143151</v>
      </c>
      <c r="AI28" s="32">
        <f t="shared" si="105"/>
        <v>0</v>
      </c>
      <c r="AJ28" s="32">
        <f t="shared" si="105"/>
        <v>1361980</v>
      </c>
      <c r="AK28" s="32">
        <f t="shared" ref="AK28" si="106">AK29+AK30</f>
        <v>0</v>
      </c>
      <c r="AL28" s="32">
        <f t="shared" ref="AL28" si="107">AL29+AL30</f>
        <v>1361980</v>
      </c>
      <c r="AM28" s="32">
        <f t="shared" si="105"/>
        <v>49090000</v>
      </c>
      <c r="AN28" s="32">
        <f t="shared" si="105"/>
        <v>49090000</v>
      </c>
      <c r="AO28" s="32">
        <f t="shared" si="105"/>
        <v>0</v>
      </c>
      <c r="AP28" s="32">
        <f t="shared" si="105"/>
        <v>2006891171</v>
      </c>
      <c r="AQ28" s="32">
        <f t="shared" si="105"/>
        <v>44800000</v>
      </c>
      <c r="AR28" s="32">
        <f t="shared" ref="AR28:BA28" si="108">AR29+AR30</f>
        <v>0</v>
      </c>
      <c r="AS28" s="32">
        <f t="shared" si="108"/>
        <v>0</v>
      </c>
      <c r="AT28" s="32">
        <f t="shared" si="108"/>
        <v>0</v>
      </c>
      <c r="AU28" s="32">
        <f t="shared" ref="AU28" si="109">AU29+AU30</f>
        <v>0</v>
      </c>
      <c r="AV28" s="32">
        <f t="shared" ref="AV28" si="110">AV29+AV30</f>
        <v>0</v>
      </c>
      <c r="AW28" s="32">
        <f t="shared" si="108"/>
        <v>0</v>
      </c>
      <c r="AX28" s="32">
        <f t="shared" si="108"/>
        <v>0</v>
      </c>
      <c r="AY28" s="32">
        <f t="shared" si="108"/>
        <v>0</v>
      </c>
      <c r="AZ28" s="32">
        <f t="shared" si="108"/>
        <v>0</v>
      </c>
      <c r="BA28" s="32">
        <f t="shared" si="108"/>
        <v>0</v>
      </c>
    </row>
    <row r="29" spans="1:53" s="152" customFormat="1" ht="33.75" customHeight="1" x14ac:dyDescent="0.2">
      <c r="A29" s="1"/>
      <c r="B29" s="29" t="s">
        <v>75</v>
      </c>
      <c r="C29" s="27" t="s">
        <v>84</v>
      </c>
      <c r="D29" s="3">
        <f>E29+F29+I29+L29+M29</f>
        <v>2222947411</v>
      </c>
      <c r="E29" s="3">
        <f>O29+Y29+AI29+AS29</f>
        <v>0</v>
      </c>
      <c r="F29" s="3">
        <f>G29+H29</f>
        <v>0</v>
      </c>
      <c r="G29" s="3">
        <f>Q29+AA29+AK29+AU29</f>
        <v>0</v>
      </c>
      <c r="H29" s="3">
        <f>R29+AB29+AL29+AV29</f>
        <v>0</v>
      </c>
      <c r="I29" s="3">
        <f>J29+K29</f>
        <v>273583930</v>
      </c>
      <c r="J29" s="3">
        <f t="shared" ref="J29:M30" si="111">T29+AD29+AN29+AX29</f>
        <v>273583930</v>
      </c>
      <c r="K29" s="3">
        <f t="shared" si="111"/>
        <v>0</v>
      </c>
      <c r="L29" s="3">
        <f t="shared" si="111"/>
        <v>1949363481</v>
      </c>
      <c r="M29" s="3">
        <f t="shared" si="111"/>
        <v>0</v>
      </c>
      <c r="N29" s="3">
        <f>O29+P29+S29+V29+W29</f>
        <v>273583930</v>
      </c>
      <c r="O29" s="3"/>
      <c r="P29" s="3">
        <f>Q29+R29</f>
        <v>0</v>
      </c>
      <c r="Q29" s="3"/>
      <c r="R29" s="3"/>
      <c r="S29" s="3">
        <f>T29+U29</f>
        <v>273583930</v>
      </c>
      <c r="T29" s="3">
        <v>273583930</v>
      </c>
      <c r="U29" s="3"/>
      <c r="V29" s="3"/>
      <c r="W29" s="3"/>
      <c r="X29" s="3">
        <f>Y29+Z29+AC29+AF29+AG29</f>
        <v>0</v>
      </c>
      <c r="Y29" s="3"/>
      <c r="Z29" s="3">
        <f>AA29+AB29</f>
        <v>0</v>
      </c>
      <c r="AA29" s="3"/>
      <c r="AB29" s="3"/>
      <c r="AC29" s="3">
        <f>AD29+AE29</f>
        <v>0</v>
      </c>
      <c r="AD29" s="3"/>
      <c r="AE29" s="3"/>
      <c r="AF29" s="3"/>
      <c r="AG29" s="3"/>
      <c r="AH29" s="3">
        <f>AI29+AJ29+AM29+AP29+AQ29</f>
        <v>1949363481</v>
      </c>
      <c r="AI29" s="3"/>
      <c r="AJ29" s="3">
        <f>AK29+AL29</f>
        <v>0</v>
      </c>
      <c r="AK29" s="3"/>
      <c r="AL29" s="3"/>
      <c r="AM29" s="3">
        <f>AN29+AO29</f>
        <v>0</v>
      </c>
      <c r="AN29" s="3"/>
      <c r="AO29" s="3"/>
      <c r="AP29" s="3">
        <f>1945619481+3744000</f>
        <v>1949363481</v>
      </c>
      <c r="AQ29" s="3"/>
      <c r="AR29" s="3">
        <f>AS29+AT29+AW29+AZ29+BA29</f>
        <v>0</v>
      </c>
      <c r="AS29" s="3"/>
      <c r="AT29" s="3">
        <f>AU29+AV29</f>
        <v>0</v>
      </c>
      <c r="AU29" s="3"/>
      <c r="AV29" s="3"/>
      <c r="AW29" s="3">
        <f>AX29+AY29</f>
        <v>0</v>
      </c>
      <c r="AX29" s="3"/>
      <c r="AY29" s="3"/>
      <c r="AZ29" s="3"/>
      <c r="BA29" s="3"/>
    </row>
    <row r="30" spans="1:53" s="152" customFormat="1" ht="47.25" customHeight="1" x14ac:dyDescent="0.2">
      <c r="A30" s="1"/>
      <c r="B30" s="29" t="s">
        <v>77</v>
      </c>
      <c r="C30" s="27" t="s">
        <v>85</v>
      </c>
      <c r="D30" s="3">
        <f>E30+F30+I30+L30+M30</f>
        <v>271741890</v>
      </c>
      <c r="E30" s="3">
        <f>O30+Y30+AI30+AS30</f>
        <v>0</v>
      </c>
      <c r="F30" s="3">
        <f>G30+H30</f>
        <v>1361980</v>
      </c>
      <c r="G30" s="3">
        <f>Q30+AA30+AK30+AU30</f>
        <v>0</v>
      </c>
      <c r="H30" s="3">
        <f>R30+AB30+AL30+AV30</f>
        <v>1361980</v>
      </c>
      <c r="I30" s="3">
        <f>J30+K30</f>
        <v>49652220</v>
      </c>
      <c r="J30" s="3">
        <f t="shared" si="111"/>
        <v>49652220</v>
      </c>
      <c r="K30" s="3">
        <f t="shared" si="111"/>
        <v>0</v>
      </c>
      <c r="L30" s="3">
        <f t="shared" si="111"/>
        <v>57527690</v>
      </c>
      <c r="M30" s="3">
        <f t="shared" si="111"/>
        <v>163200000</v>
      </c>
      <c r="N30" s="3">
        <f>O30+P30+S30+V30+W30</f>
        <v>8562220</v>
      </c>
      <c r="O30" s="3"/>
      <c r="P30" s="3">
        <f>Q30+R30</f>
        <v>0</v>
      </c>
      <c r="Q30" s="3">
        <v>0</v>
      </c>
      <c r="R30" s="3">
        <v>0</v>
      </c>
      <c r="S30" s="3">
        <f>T30+U30</f>
        <v>562220</v>
      </c>
      <c r="T30" s="3">
        <v>562220</v>
      </c>
      <c r="U30" s="3"/>
      <c r="V30" s="3"/>
      <c r="W30" s="3">
        <v>8000000</v>
      </c>
      <c r="X30" s="3">
        <f>Y30+Z30+AC30+AF30+AG30</f>
        <v>110400000</v>
      </c>
      <c r="Y30" s="3"/>
      <c r="Z30" s="3">
        <f>AA30+AB30</f>
        <v>0</v>
      </c>
      <c r="AA30" s="3"/>
      <c r="AB30" s="3"/>
      <c r="AC30" s="3">
        <f>AD30+AE30</f>
        <v>0</v>
      </c>
      <c r="AD30" s="3"/>
      <c r="AE30" s="3"/>
      <c r="AF30" s="3"/>
      <c r="AG30" s="3">
        <v>110400000</v>
      </c>
      <c r="AH30" s="3">
        <f>AI30+AJ30+AM30+AP30+AQ30</f>
        <v>152779670</v>
      </c>
      <c r="AI30" s="3"/>
      <c r="AJ30" s="3">
        <f>AK30+AL30</f>
        <v>1361980</v>
      </c>
      <c r="AK30" s="3"/>
      <c r="AL30" s="3">
        <v>1361980</v>
      </c>
      <c r="AM30" s="3">
        <f>AN30+AO30</f>
        <v>49090000</v>
      </c>
      <c r="AN30" s="3">
        <v>49090000</v>
      </c>
      <c r="AO30" s="3"/>
      <c r="AP30" s="3">
        <v>57527690</v>
      </c>
      <c r="AQ30" s="3">
        <v>44800000</v>
      </c>
      <c r="AR30" s="3">
        <f>AS30+AT30+AW30+AZ30+BA30</f>
        <v>0</v>
      </c>
      <c r="AS30" s="3"/>
      <c r="AT30" s="3">
        <f>AU30+AV30</f>
        <v>0</v>
      </c>
      <c r="AU30" s="3"/>
      <c r="AV30" s="3"/>
      <c r="AW30" s="3">
        <f>AX30+AY30</f>
        <v>0</v>
      </c>
      <c r="AX30" s="3"/>
      <c r="AY30" s="3"/>
      <c r="AZ30" s="3"/>
      <c r="BA30" s="3"/>
    </row>
    <row r="31" spans="1:53" s="152" customFormat="1" ht="47.25" customHeight="1" x14ac:dyDescent="0.2">
      <c r="A31" s="30">
        <v>5</v>
      </c>
      <c r="B31" s="132" t="s">
        <v>14</v>
      </c>
      <c r="C31" s="31" t="s">
        <v>86</v>
      </c>
      <c r="D31" s="32">
        <f t="shared" ref="D31:J31" si="112">D32+D33</f>
        <v>2494689301</v>
      </c>
      <c r="E31" s="32">
        <f t="shared" ref="E31:F31" si="113">E32+E33</f>
        <v>0</v>
      </c>
      <c r="F31" s="32">
        <f t="shared" si="113"/>
        <v>1361980</v>
      </c>
      <c r="G31" s="32">
        <f t="shared" ref="G31" si="114">G32+G33</f>
        <v>0</v>
      </c>
      <c r="H31" s="32">
        <f t="shared" ref="H31" si="115">H32+H33</f>
        <v>1361980</v>
      </c>
      <c r="I31" s="32">
        <f t="shared" si="112"/>
        <v>323236150</v>
      </c>
      <c r="J31" s="32">
        <f t="shared" si="112"/>
        <v>323236150</v>
      </c>
      <c r="K31" s="32">
        <f t="shared" ref="K31:M31" si="116">K32+K33</f>
        <v>0</v>
      </c>
      <c r="L31" s="32">
        <f t="shared" si="116"/>
        <v>2006891171</v>
      </c>
      <c r="M31" s="32">
        <f t="shared" si="116"/>
        <v>163200000</v>
      </c>
      <c r="N31" s="32">
        <f t="shared" ref="N31:W31" si="117">N32+N33</f>
        <v>282146150</v>
      </c>
      <c r="O31" s="32">
        <f t="shared" si="117"/>
        <v>0</v>
      </c>
      <c r="P31" s="32">
        <f t="shared" ref="P31" si="118">P32+P33</f>
        <v>0</v>
      </c>
      <c r="Q31" s="32">
        <f t="shared" ref="Q31" si="119">Q32+Q33</f>
        <v>0</v>
      </c>
      <c r="R31" s="32">
        <f t="shared" ref="R31" si="120">R32+R33</f>
        <v>0</v>
      </c>
      <c r="S31" s="32">
        <f t="shared" si="117"/>
        <v>274146150</v>
      </c>
      <c r="T31" s="32">
        <f t="shared" si="117"/>
        <v>274146150</v>
      </c>
      <c r="U31" s="32">
        <f t="shared" si="117"/>
        <v>0</v>
      </c>
      <c r="V31" s="32">
        <f t="shared" si="117"/>
        <v>0</v>
      </c>
      <c r="W31" s="32">
        <f t="shared" si="117"/>
        <v>8000000</v>
      </c>
      <c r="X31" s="32">
        <f t="shared" ref="X31:AG31" si="121">X32+X33</f>
        <v>110400000</v>
      </c>
      <c r="Y31" s="32">
        <f t="shared" si="121"/>
        <v>0</v>
      </c>
      <c r="Z31" s="32">
        <f t="shared" si="121"/>
        <v>0</v>
      </c>
      <c r="AA31" s="32">
        <f t="shared" ref="AA31" si="122">AA32+AA33</f>
        <v>0</v>
      </c>
      <c r="AB31" s="32">
        <f t="shared" ref="AB31" si="123">AB32+AB33</f>
        <v>0</v>
      </c>
      <c r="AC31" s="32">
        <f t="shared" si="121"/>
        <v>0</v>
      </c>
      <c r="AD31" s="32">
        <f t="shared" si="121"/>
        <v>0</v>
      </c>
      <c r="AE31" s="32">
        <f t="shared" si="121"/>
        <v>0</v>
      </c>
      <c r="AF31" s="32">
        <f t="shared" si="121"/>
        <v>0</v>
      </c>
      <c r="AG31" s="32">
        <f t="shared" si="121"/>
        <v>110400000</v>
      </c>
      <c r="AH31" s="32">
        <f t="shared" ref="AH31:AQ31" si="124">AH32+AH33</f>
        <v>2102143151</v>
      </c>
      <c r="AI31" s="32">
        <f t="shared" si="124"/>
        <v>0</v>
      </c>
      <c r="AJ31" s="32">
        <f t="shared" si="124"/>
        <v>1361980</v>
      </c>
      <c r="AK31" s="32">
        <f t="shared" ref="AK31" si="125">AK32+AK33</f>
        <v>0</v>
      </c>
      <c r="AL31" s="32">
        <f t="shared" ref="AL31" si="126">AL32+AL33</f>
        <v>1361980</v>
      </c>
      <c r="AM31" s="32">
        <f t="shared" si="124"/>
        <v>49090000</v>
      </c>
      <c r="AN31" s="32">
        <f t="shared" si="124"/>
        <v>49090000</v>
      </c>
      <c r="AO31" s="32">
        <f t="shared" si="124"/>
        <v>0</v>
      </c>
      <c r="AP31" s="32">
        <f t="shared" si="124"/>
        <v>2006891171</v>
      </c>
      <c r="AQ31" s="32">
        <f t="shared" si="124"/>
        <v>44800000</v>
      </c>
      <c r="AR31" s="32">
        <f t="shared" ref="AR31:BA31" si="127">AR32+AR33</f>
        <v>0</v>
      </c>
      <c r="AS31" s="32">
        <f t="shared" si="127"/>
        <v>0</v>
      </c>
      <c r="AT31" s="32">
        <f t="shared" si="127"/>
        <v>0</v>
      </c>
      <c r="AU31" s="32">
        <f t="shared" ref="AU31" si="128">AU32+AU33</f>
        <v>0</v>
      </c>
      <c r="AV31" s="32">
        <f t="shared" ref="AV31" si="129">AV32+AV33</f>
        <v>0</v>
      </c>
      <c r="AW31" s="32">
        <f t="shared" si="127"/>
        <v>0</v>
      </c>
      <c r="AX31" s="32">
        <f t="shared" si="127"/>
        <v>0</v>
      </c>
      <c r="AY31" s="32">
        <f t="shared" si="127"/>
        <v>0</v>
      </c>
      <c r="AZ31" s="32">
        <f t="shared" si="127"/>
        <v>0</v>
      </c>
      <c r="BA31" s="32">
        <f t="shared" si="127"/>
        <v>0</v>
      </c>
    </row>
    <row r="32" spans="1:53" s="152" customFormat="1" ht="32.25" customHeight="1" x14ac:dyDescent="0.2">
      <c r="A32" s="1"/>
      <c r="B32" s="29" t="s">
        <v>75</v>
      </c>
      <c r="C32" s="27" t="s">
        <v>87</v>
      </c>
      <c r="D32" s="3">
        <f>E32+F32+I32+L32+M32</f>
        <v>2222947411</v>
      </c>
      <c r="E32" s="3">
        <f>O32+Y32+AI32+AS32</f>
        <v>0</v>
      </c>
      <c r="F32" s="3">
        <f>G32+H32</f>
        <v>0</v>
      </c>
      <c r="G32" s="3">
        <f>Q32+AA32+AK32+AU32</f>
        <v>0</v>
      </c>
      <c r="H32" s="3">
        <f>R32+AB32+AL32+AV32</f>
        <v>0</v>
      </c>
      <c r="I32" s="3">
        <f>J32+K32</f>
        <v>273583930</v>
      </c>
      <c r="J32" s="3">
        <f t="shared" ref="J32:M33" si="130">T32+AD32+AN32+AX32</f>
        <v>273583930</v>
      </c>
      <c r="K32" s="3">
        <f t="shared" si="130"/>
        <v>0</v>
      </c>
      <c r="L32" s="3">
        <f t="shared" si="130"/>
        <v>1949363481</v>
      </c>
      <c r="M32" s="3">
        <f t="shared" si="130"/>
        <v>0</v>
      </c>
      <c r="N32" s="3">
        <f>O32+P32+S32+V32+W32</f>
        <v>273583930</v>
      </c>
      <c r="O32" s="3"/>
      <c r="P32" s="3">
        <f>Q32+R32</f>
        <v>0</v>
      </c>
      <c r="Q32" s="3"/>
      <c r="R32" s="3"/>
      <c r="S32" s="3">
        <f>T32+U32</f>
        <v>273583930</v>
      </c>
      <c r="T32" s="3">
        <v>273583930</v>
      </c>
      <c r="U32" s="3"/>
      <c r="V32" s="3"/>
      <c r="W32" s="3"/>
      <c r="X32" s="3">
        <f>Y32+Z32+AC32+AF32+AG32</f>
        <v>0</v>
      </c>
      <c r="Y32" s="3"/>
      <c r="Z32" s="3">
        <f>AA32+AB32</f>
        <v>0</v>
      </c>
      <c r="AA32" s="3"/>
      <c r="AB32" s="3"/>
      <c r="AC32" s="3">
        <f>AD32+AE32</f>
        <v>0</v>
      </c>
      <c r="AD32" s="3"/>
      <c r="AE32" s="3"/>
      <c r="AF32" s="3"/>
      <c r="AG32" s="3"/>
      <c r="AH32" s="3">
        <f>AI32+AJ32+AM32+AP32+AQ32</f>
        <v>1949363481</v>
      </c>
      <c r="AI32" s="3"/>
      <c r="AJ32" s="3">
        <f>AK32+AL32</f>
        <v>0</v>
      </c>
      <c r="AK32" s="3"/>
      <c r="AL32" s="3"/>
      <c r="AM32" s="3">
        <f>AN32+AO32</f>
        <v>0</v>
      </c>
      <c r="AN32" s="3"/>
      <c r="AO32" s="3"/>
      <c r="AP32" s="3">
        <f>1945619481+3744000</f>
        <v>1949363481</v>
      </c>
      <c r="AQ32" s="3"/>
      <c r="AR32" s="3">
        <f>AS32+AT32+AW32+AZ32+BA32</f>
        <v>0</v>
      </c>
      <c r="AS32" s="3"/>
      <c r="AT32" s="3">
        <f>AU32+AV32</f>
        <v>0</v>
      </c>
      <c r="AU32" s="3"/>
      <c r="AV32" s="3"/>
      <c r="AW32" s="3">
        <f>AX32+AY32</f>
        <v>0</v>
      </c>
      <c r="AX32" s="3"/>
      <c r="AY32" s="3"/>
      <c r="AZ32" s="3"/>
      <c r="BA32" s="3"/>
    </row>
    <row r="33" spans="1:53" s="152" customFormat="1" ht="47.25" customHeight="1" x14ac:dyDescent="0.2">
      <c r="A33" s="1"/>
      <c r="B33" s="29" t="s">
        <v>77</v>
      </c>
      <c r="C33" s="27" t="s">
        <v>88</v>
      </c>
      <c r="D33" s="3">
        <f>E33+F33+I33+L33+M33</f>
        <v>271741890</v>
      </c>
      <c r="E33" s="3">
        <f>O33+Y33+AI33+AS33</f>
        <v>0</v>
      </c>
      <c r="F33" s="3">
        <f>G33+H33</f>
        <v>1361980</v>
      </c>
      <c r="G33" s="3">
        <f>Q33+AA33+AK33+AU33</f>
        <v>0</v>
      </c>
      <c r="H33" s="3">
        <f>R33+AB33+AL33+AV33</f>
        <v>1361980</v>
      </c>
      <c r="I33" s="3">
        <f>J33+K33</f>
        <v>49652220</v>
      </c>
      <c r="J33" s="3">
        <f t="shared" si="130"/>
        <v>49652220</v>
      </c>
      <c r="K33" s="3">
        <f t="shared" si="130"/>
        <v>0</v>
      </c>
      <c r="L33" s="3">
        <f t="shared" si="130"/>
        <v>57527690</v>
      </c>
      <c r="M33" s="3">
        <f t="shared" si="130"/>
        <v>163200000</v>
      </c>
      <c r="N33" s="3">
        <f>O33+P33+S33+V33+W33</f>
        <v>8562220</v>
      </c>
      <c r="O33" s="3"/>
      <c r="P33" s="3">
        <f>Q33+R33</f>
        <v>0</v>
      </c>
      <c r="Q33" s="3">
        <v>0</v>
      </c>
      <c r="R33" s="3">
        <v>0</v>
      </c>
      <c r="S33" s="3">
        <f>T33+U33</f>
        <v>562220</v>
      </c>
      <c r="T33" s="3">
        <v>562220</v>
      </c>
      <c r="U33" s="3"/>
      <c r="V33" s="3"/>
      <c r="W33" s="3">
        <v>8000000</v>
      </c>
      <c r="X33" s="3">
        <f>Y33+Z33+AC33+AF33+AG33</f>
        <v>110400000</v>
      </c>
      <c r="Y33" s="3"/>
      <c r="Z33" s="3">
        <f>AA33+AB33</f>
        <v>0</v>
      </c>
      <c r="AA33" s="3"/>
      <c r="AB33" s="3"/>
      <c r="AC33" s="3">
        <f>AD33+AE33</f>
        <v>0</v>
      </c>
      <c r="AD33" s="3"/>
      <c r="AE33" s="3"/>
      <c r="AF33" s="3"/>
      <c r="AG33" s="3">
        <v>110400000</v>
      </c>
      <c r="AH33" s="3">
        <f>AI33+AJ33+AM33+AP33+AQ33</f>
        <v>152779670</v>
      </c>
      <c r="AI33" s="3"/>
      <c r="AJ33" s="3">
        <f>AK33+AL33</f>
        <v>1361980</v>
      </c>
      <c r="AK33" s="3"/>
      <c r="AL33" s="3">
        <v>1361980</v>
      </c>
      <c r="AM33" s="3">
        <f>AN33+AO33</f>
        <v>49090000</v>
      </c>
      <c r="AN33" s="3">
        <v>49090000</v>
      </c>
      <c r="AO33" s="3"/>
      <c r="AP33" s="3">
        <v>57527690</v>
      </c>
      <c r="AQ33" s="3">
        <v>44800000</v>
      </c>
      <c r="AR33" s="3">
        <f>AS33+AT33+AW33+AZ33+BA33</f>
        <v>0</v>
      </c>
      <c r="AS33" s="3"/>
      <c r="AT33" s="3">
        <f>AU33+AV33</f>
        <v>0</v>
      </c>
      <c r="AU33" s="3"/>
      <c r="AV33" s="3"/>
      <c r="AW33" s="3">
        <f>AX33+AY33</f>
        <v>0</v>
      </c>
      <c r="AX33" s="3"/>
      <c r="AY33" s="3"/>
      <c r="AZ33" s="3"/>
      <c r="BA33" s="3"/>
    </row>
    <row r="34" spans="1:53" s="152" customFormat="1" ht="47.25" customHeight="1" x14ac:dyDescent="0.2">
      <c r="A34" s="30">
        <v>6</v>
      </c>
      <c r="B34" s="132" t="s">
        <v>15</v>
      </c>
      <c r="C34" s="31" t="s">
        <v>89</v>
      </c>
      <c r="D34" s="32">
        <f t="shared" ref="D34:J34" si="131">D35+D39</f>
        <v>45340254699</v>
      </c>
      <c r="E34" s="32">
        <f t="shared" ref="E34:F34" si="132">E35+E39</f>
        <v>0</v>
      </c>
      <c r="F34" s="32">
        <f t="shared" si="132"/>
        <v>16443638020</v>
      </c>
      <c r="G34" s="32">
        <f t="shared" ref="G34" si="133">G35+G39</f>
        <v>10755000000</v>
      </c>
      <c r="H34" s="32">
        <f t="shared" ref="H34" si="134">H35+H39</f>
        <v>5688638020</v>
      </c>
      <c r="I34" s="32">
        <f t="shared" si="131"/>
        <v>17951763850</v>
      </c>
      <c r="J34" s="32">
        <f t="shared" si="131"/>
        <v>17951763850</v>
      </c>
      <c r="K34" s="32">
        <f t="shared" ref="K34:M34" si="135">K35+K39</f>
        <v>0</v>
      </c>
      <c r="L34" s="32">
        <f t="shared" si="135"/>
        <v>10932852829</v>
      </c>
      <c r="M34" s="32">
        <f t="shared" si="135"/>
        <v>12000000</v>
      </c>
      <c r="N34" s="32">
        <f t="shared" ref="N34:W34" si="136">N35+N39</f>
        <v>2800853850</v>
      </c>
      <c r="O34" s="32">
        <f t="shared" si="136"/>
        <v>0</v>
      </c>
      <c r="P34" s="32">
        <f t="shared" ref="P34" si="137">P35+P39</f>
        <v>0</v>
      </c>
      <c r="Q34" s="32">
        <f t="shared" ref="Q34" si="138">Q35+Q39</f>
        <v>0</v>
      </c>
      <c r="R34" s="32">
        <f t="shared" ref="R34" si="139">R35+R39</f>
        <v>0</v>
      </c>
      <c r="S34" s="32">
        <f t="shared" si="136"/>
        <v>2800853850</v>
      </c>
      <c r="T34" s="32">
        <f t="shared" si="136"/>
        <v>2800853850</v>
      </c>
      <c r="U34" s="32">
        <f t="shared" si="136"/>
        <v>0</v>
      </c>
      <c r="V34" s="32">
        <f t="shared" si="136"/>
        <v>0</v>
      </c>
      <c r="W34" s="32">
        <f t="shared" si="136"/>
        <v>0</v>
      </c>
      <c r="X34" s="32">
        <f t="shared" ref="X34:AG34" si="140">X35+X39</f>
        <v>0</v>
      </c>
      <c r="Y34" s="32">
        <f t="shared" si="140"/>
        <v>0</v>
      </c>
      <c r="Z34" s="32">
        <f t="shared" si="140"/>
        <v>0</v>
      </c>
      <c r="AA34" s="32">
        <f t="shared" ref="AA34" si="141">AA35+AA39</f>
        <v>0</v>
      </c>
      <c r="AB34" s="32">
        <f t="shared" ref="AB34" si="142">AB35+AB39</f>
        <v>0</v>
      </c>
      <c r="AC34" s="32">
        <f t="shared" si="140"/>
        <v>0</v>
      </c>
      <c r="AD34" s="32">
        <f t="shared" si="140"/>
        <v>0</v>
      </c>
      <c r="AE34" s="32">
        <f t="shared" si="140"/>
        <v>0</v>
      </c>
      <c r="AF34" s="32">
        <f t="shared" si="140"/>
        <v>0</v>
      </c>
      <c r="AG34" s="32">
        <f t="shared" si="140"/>
        <v>0</v>
      </c>
      <c r="AH34" s="32">
        <f t="shared" ref="AH34:AQ34" si="143">AH35+AH39</f>
        <v>31772400849</v>
      </c>
      <c r="AI34" s="32">
        <f t="shared" si="143"/>
        <v>0</v>
      </c>
      <c r="AJ34" s="32">
        <f t="shared" si="143"/>
        <v>5688638020</v>
      </c>
      <c r="AK34" s="32">
        <f t="shared" ref="AK34" si="144">AK35+AK39</f>
        <v>0</v>
      </c>
      <c r="AL34" s="32">
        <f t="shared" ref="AL34" si="145">AL35+AL39</f>
        <v>5688638020</v>
      </c>
      <c r="AM34" s="32">
        <f t="shared" si="143"/>
        <v>15150910000</v>
      </c>
      <c r="AN34" s="32">
        <f t="shared" si="143"/>
        <v>15150910000</v>
      </c>
      <c r="AO34" s="32">
        <f t="shared" si="143"/>
        <v>0</v>
      </c>
      <c r="AP34" s="32">
        <f t="shared" si="143"/>
        <v>10932852829</v>
      </c>
      <c r="AQ34" s="32">
        <f t="shared" si="143"/>
        <v>0</v>
      </c>
      <c r="AR34" s="32">
        <f t="shared" ref="AR34:BA34" si="146">AR35+AR39</f>
        <v>10767000000</v>
      </c>
      <c r="AS34" s="32">
        <f t="shared" si="146"/>
        <v>0</v>
      </c>
      <c r="AT34" s="32">
        <f t="shared" si="146"/>
        <v>10755000000</v>
      </c>
      <c r="AU34" s="32">
        <f t="shared" ref="AU34" si="147">AU35+AU39</f>
        <v>10755000000</v>
      </c>
      <c r="AV34" s="32">
        <f t="shared" ref="AV34" si="148">AV35+AV39</f>
        <v>0</v>
      </c>
      <c r="AW34" s="32">
        <f t="shared" si="146"/>
        <v>0</v>
      </c>
      <c r="AX34" s="32">
        <f t="shared" si="146"/>
        <v>0</v>
      </c>
      <c r="AY34" s="32">
        <f t="shared" si="146"/>
        <v>0</v>
      </c>
      <c r="AZ34" s="32">
        <f t="shared" si="146"/>
        <v>0</v>
      </c>
      <c r="BA34" s="32">
        <f t="shared" si="146"/>
        <v>12000000</v>
      </c>
    </row>
    <row r="35" spans="1:53" s="152" customFormat="1" ht="47.25" customHeight="1" x14ac:dyDescent="0.2">
      <c r="A35" s="133" t="s">
        <v>90</v>
      </c>
      <c r="B35" s="137" t="s">
        <v>91</v>
      </c>
      <c r="C35" s="135" t="s">
        <v>92</v>
      </c>
      <c r="D35" s="136">
        <f t="shared" ref="D35:J35" si="149">SUM(D36:D38)</f>
        <v>10621796589</v>
      </c>
      <c r="E35" s="136">
        <f t="shared" ref="E35:F35" si="150">SUM(E36:E38)</f>
        <v>0</v>
      </c>
      <c r="F35" s="136">
        <f t="shared" si="150"/>
        <v>0</v>
      </c>
      <c r="G35" s="136">
        <f t="shared" ref="G35" si="151">SUM(G36:G38)</f>
        <v>0</v>
      </c>
      <c r="H35" s="136">
        <f t="shared" ref="H35" si="152">SUM(H36:H38)</f>
        <v>0</v>
      </c>
      <c r="I35" s="136">
        <f t="shared" si="149"/>
        <v>1909416070</v>
      </c>
      <c r="J35" s="136">
        <f t="shared" si="149"/>
        <v>1909416070</v>
      </c>
      <c r="K35" s="136">
        <f t="shared" ref="K35:M35" si="153">SUM(K36:K38)</f>
        <v>0</v>
      </c>
      <c r="L35" s="136">
        <f t="shared" si="153"/>
        <v>8712380519</v>
      </c>
      <c r="M35" s="136">
        <f t="shared" si="153"/>
        <v>0</v>
      </c>
      <c r="N35" s="136">
        <f t="shared" ref="N35:W35" si="154">SUM(N36:N38)</f>
        <v>1909416070</v>
      </c>
      <c r="O35" s="136">
        <f t="shared" si="154"/>
        <v>0</v>
      </c>
      <c r="P35" s="136">
        <f t="shared" ref="P35" si="155">SUM(P36:P38)</f>
        <v>0</v>
      </c>
      <c r="Q35" s="136">
        <f t="shared" ref="Q35" si="156">SUM(Q36:Q38)</f>
        <v>0</v>
      </c>
      <c r="R35" s="136">
        <f t="shared" ref="R35" si="157">SUM(R36:R38)</f>
        <v>0</v>
      </c>
      <c r="S35" s="136">
        <f t="shared" si="154"/>
        <v>1909416070</v>
      </c>
      <c r="T35" s="136">
        <f t="shared" si="154"/>
        <v>1909416070</v>
      </c>
      <c r="U35" s="136">
        <f t="shared" si="154"/>
        <v>0</v>
      </c>
      <c r="V35" s="136">
        <f t="shared" si="154"/>
        <v>0</v>
      </c>
      <c r="W35" s="136">
        <f t="shared" si="154"/>
        <v>0</v>
      </c>
      <c r="X35" s="136">
        <f t="shared" ref="X35:AG35" si="158">SUM(X36:X38)</f>
        <v>0</v>
      </c>
      <c r="Y35" s="136">
        <f t="shared" si="158"/>
        <v>0</v>
      </c>
      <c r="Z35" s="136">
        <f t="shared" si="158"/>
        <v>0</v>
      </c>
      <c r="AA35" s="136">
        <f t="shared" ref="AA35" si="159">SUM(AA36:AA38)</f>
        <v>0</v>
      </c>
      <c r="AB35" s="136">
        <f t="shared" ref="AB35" si="160">SUM(AB36:AB38)</f>
        <v>0</v>
      </c>
      <c r="AC35" s="136">
        <f t="shared" si="158"/>
        <v>0</v>
      </c>
      <c r="AD35" s="136">
        <f t="shared" si="158"/>
        <v>0</v>
      </c>
      <c r="AE35" s="136">
        <f t="shared" si="158"/>
        <v>0</v>
      </c>
      <c r="AF35" s="136">
        <f t="shared" si="158"/>
        <v>0</v>
      </c>
      <c r="AG35" s="136">
        <f t="shared" si="158"/>
        <v>0</v>
      </c>
      <c r="AH35" s="136">
        <f t="shared" ref="AH35:AQ35" si="161">SUM(AH36:AH38)</f>
        <v>8712380519</v>
      </c>
      <c r="AI35" s="136">
        <f t="shared" si="161"/>
        <v>0</v>
      </c>
      <c r="AJ35" s="136">
        <f t="shared" si="161"/>
        <v>0</v>
      </c>
      <c r="AK35" s="136">
        <f t="shared" ref="AK35" si="162">SUM(AK36:AK38)</f>
        <v>0</v>
      </c>
      <c r="AL35" s="136">
        <f t="shared" ref="AL35" si="163">SUM(AL36:AL38)</f>
        <v>0</v>
      </c>
      <c r="AM35" s="136">
        <f t="shared" si="161"/>
        <v>0</v>
      </c>
      <c r="AN35" s="136">
        <f t="shared" si="161"/>
        <v>0</v>
      </c>
      <c r="AO35" s="136">
        <f t="shared" si="161"/>
        <v>0</v>
      </c>
      <c r="AP35" s="136">
        <f t="shared" si="161"/>
        <v>8712380519</v>
      </c>
      <c r="AQ35" s="136">
        <f t="shared" si="161"/>
        <v>0</v>
      </c>
      <c r="AR35" s="136">
        <f t="shared" ref="AR35:BA35" si="164">SUM(AR36:AR38)</f>
        <v>0</v>
      </c>
      <c r="AS35" s="136">
        <f t="shared" si="164"/>
        <v>0</v>
      </c>
      <c r="AT35" s="136">
        <f t="shared" si="164"/>
        <v>0</v>
      </c>
      <c r="AU35" s="136">
        <f t="shared" ref="AU35" si="165">SUM(AU36:AU38)</f>
        <v>0</v>
      </c>
      <c r="AV35" s="136">
        <f t="shared" ref="AV35" si="166">SUM(AV36:AV38)</f>
        <v>0</v>
      </c>
      <c r="AW35" s="136">
        <f t="shared" si="164"/>
        <v>0</v>
      </c>
      <c r="AX35" s="136">
        <f t="shared" si="164"/>
        <v>0</v>
      </c>
      <c r="AY35" s="136">
        <f t="shared" si="164"/>
        <v>0</v>
      </c>
      <c r="AZ35" s="136">
        <f t="shared" si="164"/>
        <v>0</v>
      </c>
      <c r="BA35" s="136">
        <f t="shared" si="164"/>
        <v>0</v>
      </c>
    </row>
    <row r="36" spans="1:53" s="152" customFormat="1" ht="32.25" customHeight="1" x14ac:dyDescent="0.2">
      <c r="A36" s="1"/>
      <c r="B36" s="1" t="s">
        <v>93</v>
      </c>
      <c r="C36" s="27" t="s">
        <v>94</v>
      </c>
      <c r="D36" s="3">
        <f>E36+F36+I36+L36+M36</f>
        <v>0</v>
      </c>
      <c r="E36" s="3">
        <f>O36+Y36+AI36+AS36</f>
        <v>0</v>
      </c>
      <c r="F36" s="3">
        <f>G36+H36</f>
        <v>0</v>
      </c>
      <c r="G36" s="3">
        <f t="shared" ref="G36:H38" si="167">Q36+AA36+AK36+AU36</f>
        <v>0</v>
      </c>
      <c r="H36" s="3">
        <f t="shared" si="167"/>
        <v>0</v>
      </c>
      <c r="I36" s="3">
        <f>J36+K36</f>
        <v>0</v>
      </c>
      <c r="J36" s="3">
        <f t="shared" ref="J36:M38" si="168">T36+AD36+AN36+AX36</f>
        <v>0</v>
      </c>
      <c r="K36" s="3">
        <f t="shared" si="168"/>
        <v>0</v>
      </c>
      <c r="L36" s="3">
        <f t="shared" si="168"/>
        <v>0</v>
      </c>
      <c r="M36" s="3">
        <f t="shared" si="168"/>
        <v>0</v>
      </c>
      <c r="N36" s="3">
        <f>O36+P36+S36+V36+W36</f>
        <v>0</v>
      </c>
      <c r="O36" s="3"/>
      <c r="P36" s="3">
        <f>Q36+R36</f>
        <v>0</v>
      </c>
      <c r="Q36" s="3"/>
      <c r="R36" s="3"/>
      <c r="S36" s="3">
        <f>T36+U36</f>
        <v>0</v>
      </c>
      <c r="T36" s="3"/>
      <c r="U36" s="3"/>
      <c r="V36" s="3"/>
      <c r="W36" s="3"/>
      <c r="X36" s="3">
        <f>Y36+Z36+AC36+AF36+AG36</f>
        <v>0</v>
      </c>
      <c r="Y36" s="3"/>
      <c r="Z36" s="3">
        <f>AA36+AB36</f>
        <v>0</v>
      </c>
      <c r="AA36" s="3"/>
      <c r="AB36" s="3"/>
      <c r="AC36" s="3">
        <f>AD36+AE36</f>
        <v>0</v>
      </c>
      <c r="AD36" s="3"/>
      <c r="AE36" s="3"/>
      <c r="AF36" s="3"/>
      <c r="AG36" s="3"/>
      <c r="AH36" s="3">
        <f>AI36+AJ36+AM36+AP36+AQ36</f>
        <v>0</v>
      </c>
      <c r="AI36" s="3"/>
      <c r="AJ36" s="3">
        <f>AK36+AL36</f>
        <v>0</v>
      </c>
      <c r="AK36" s="3"/>
      <c r="AL36" s="3"/>
      <c r="AM36" s="3">
        <f>AN36+AO36</f>
        <v>0</v>
      </c>
      <c r="AN36" s="3"/>
      <c r="AO36" s="3"/>
      <c r="AP36" s="3"/>
      <c r="AQ36" s="3"/>
      <c r="AR36" s="3">
        <f>AS36+AT36+AW36+AZ36+BA36</f>
        <v>0</v>
      </c>
      <c r="AS36" s="3"/>
      <c r="AT36" s="3">
        <f>AU36+AV36</f>
        <v>0</v>
      </c>
      <c r="AU36" s="3"/>
      <c r="AV36" s="3"/>
      <c r="AW36" s="3">
        <f>AX36+AY36</f>
        <v>0</v>
      </c>
      <c r="AX36" s="3"/>
      <c r="AY36" s="3"/>
      <c r="AZ36" s="3"/>
      <c r="BA36" s="3"/>
    </row>
    <row r="37" spans="1:53" s="152" customFormat="1" ht="47.25" customHeight="1" x14ac:dyDescent="0.2">
      <c r="A37" s="1"/>
      <c r="B37" s="2" t="s">
        <v>95</v>
      </c>
      <c r="C37" s="27" t="s">
        <v>96</v>
      </c>
      <c r="D37" s="3">
        <f>E37+F37+I37+L37+M37</f>
        <v>0</v>
      </c>
      <c r="E37" s="3">
        <f>O37+Y37+AI37+AS37</f>
        <v>0</v>
      </c>
      <c r="F37" s="3">
        <f>G37+H37</f>
        <v>0</v>
      </c>
      <c r="G37" s="3">
        <f t="shared" si="167"/>
        <v>0</v>
      </c>
      <c r="H37" s="3">
        <f t="shared" si="167"/>
        <v>0</v>
      </c>
      <c r="I37" s="3">
        <f>J37+K37</f>
        <v>0</v>
      </c>
      <c r="J37" s="3">
        <f t="shared" si="168"/>
        <v>0</v>
      </c>
      <c r="K37" s="3">
        <f t="shared" si="168"/>
        <v>0</v>
      </c>
      <c r="L37" s="3">
        <f t="shared" si="168"/>
        <v>0</v>
      </c>
      <c r="M37" s="3">
        <f t="shared" si="168"/>
        <v>0</v>
      </c>
      <c r="N37" s="3">
        <f>O37+P37+S37+V37+W37</f>
        <v>0</v>
      </c>
      <c r="O37" s="3">
        <f>O17+O29-O32-O36-O45</f>
        <v>0</v>
      </c>
      <c r="P37" s="3">
        <f>Q37+R37</f>
        <v>0</v>
      </c>
      <c r="Q37" s="3">
        <f>Q17+Q29-Q32-Q36-Q45</f>
        <v>0</v>
      </c>
      <c r="R37" s="3">
        <f>R17+R29-R32-R36-R45</f>
        <v>0</v>
      </c>
      <c r="S37" s="3">
        <f>T37+U37</f>
        <v>0</v>
      </c>
      <c r="T37" s="3">
        <f>T17+T29-T32-T36-T45</f>
        <v>0</v>
      </c>
      <c r="U37" s="3">
        <f>U17+U29-U32-U36-U45</f>
        <v>0</v>
      </c>
      <c r="V37" s="3">
        <f>V17+V29-V32-V36-V45</f>
        <v>0</v>
      </c>
      <c r="W37" s="3">
        <f>W17+W29-W32-W36-W45</f>
        <v>0</v>
      </c>
      <c r="X37" s="3">
        <f>Y37+Z37+AC37+AF37+AG37</f>
        <v>0</v>
      </c>
      <c r="Y37" s="3">
        <f>Y17+Y29-Y32-Y36-Y45</f>
        <v>0</v>
      </c>
      <c r="Z37" s="3">
        <f>AA37+AB37</f>
        <v>0</v>
      </c>
      <c r="AA37" s="3">
        <f>AA17+AA29-AA32-AA36-AA45</f>
        <v>0</v>
      </c>
      <c r="AB37" s="3">
        <f>AB17+AB29-AB32-AB36-AB45</f>
        <v>0</v>
      </c>
      <c r="AC37" s="3">
        <f>AD37+AE37</f>
        <v>0</v>
      </c>
      <c r="AD37" s="3">
        <f>AD17+AD29-AD32-AD36-AD45</f>
        <v>0</v>
      </c>
      <c r="AE37" s="3">
        <f>AE17+AE29-AE32-AE36-AE45</f>
        <v>0</v>
      </c>
      <c r="AF37" s="3">
        <f>AF17+AF29-AF32-AF36-AF45</f>
        <v>0</v>
      </c>
      <c r="AG37" s="3">
        <f>AG17+AG29-AG32-AG36-AG45</f>
        <v>0</v>
      </c>
      <c r="AH37" s="3">
        <f>AI37+AJ37+AM37+AP37+AQ37</f>
        <v>0</v>
      </c>
      <c r="AI37" s="3">
        <f>AI17+AI29-AI32-AI36-AI45</f>
        <v>0</v>
      </c>
      <c r="AJ37" s="3">
        <f>AK37+AL37</f>
        <v>0</v>
      </c>
      <c r="AK37" s="3">
        <f>AK17+AK29-AK32-AK36-AK45</f>
        <v>0</v>
      </c>
      <c r="AL37" s="3">
        <f>AL17+AL29-AL32-AL36-AL45</f>
        <v>0</v>
      </c>
      <c r="AM37" s="3">
        <f>AN37+AO37</f>
        <v>0</v>
      </c>
      <c r="AN37" s="3">
        <f>AN17+AN29-AN32-AN36-AN45</f>
        <v>0</v>
      </c>
      <c r="AO37" s="3">
        <f>AO17+AO29-AO32-AO36-AO45</f>
        <v>0</v>
      </c>
      <c r="AP37" s="3">
        <f>AP17+AP29-AP32-AP36-AP45</f>
        <v>0</v>
      </c>
      <c r="AQ37" s="3">
        <f>AQ17+AQ29-AQ32-AQ36-AQ45</f>
        <v>0</v>
      </c>
      <c r="AR37" s="3">
        <f>AS37+AT37+AW37+AZ37+BA37</f>
        <v>0</v>
      </c>
      <c r="AS37" s="3">
        <f>AS17+AS29-AS32-AS36-AS45</f>
        <v>0</v>
      </c>
      <c r="AT37" s="3">
        <f>AU37+AV37</f>
        <v>0</v>
      </c>
      <c r="AU37" s="3">
        <f>AU17+AU29-AU32-AU36-AU45</f>
        <v>0</v>
      </c>
      <c r="AV37" s="3">
        <f>AV17+AV29-AV32-AV36-AV45</f>
        <v>0</v>
      </c>
      <c r="AW37" s="3">
        <f>AX37+AY37</f>
        <v>0</v>
      </c>
      <c r="AX37" s="3">
        <f>AX17+AX29-AX32-AX36-AX45</f>
        <v>0</v>
      </c>
      <c r="AY37" s="3">
        <f>AY17+AY29-AY32-AY36-AY45</f>
        <v>0</v>
      </c>
      <c r="AZ37" s="3">
        <f>AZ17+AZ29-AZ32-AZ36-AZ45</f>
        <v>0</v>
      </c>
      <c r="BA37" s="3">
        <f>BA17+BA29-BA32-BA36-BA45</f>
        <v>0</v>
      </c>
    </row>
    <row r="38" spans="1:53" s="152" customFormat="1" ht="31.5" customHeight="1" x14ac:dyDescent="0.2">
      <c r="A38" s="1"/>
      <c r="B38" s="2" t="s">
        <v>97</v>
      </c>
      <c r="C38" s="27" t="s">
        <v>98</v>
      </c>
      <c r="D38" s="3">
        <f>E38+F38+I38+L38+M38</f>
        <v>10621796589</v>
      </c>
      <c r="E38" s="3">
        <f>O38+Y38+AI38+AS38</f>
        <v>0</v>
      </c>
      <c r="F38" s="3">
        <f>G38+H38</f>
        <v>0</v>
      </c>
      <c r="G38" s="3">
        <f t="shared" si="167"/>
        <v>0</v>
      </c>
      <c r="H38" s="3">
        <f t="shared" si="167"/>
        <v>0</v>
      </c>
      <c r="I38" s="3">
        <f>J38+K38</f>
        <v>1909416070</v>
      </c>
      <c r="J38" s="3">
        <f t="shared" si="168"/>
        <v>1909416070</v>
      </c>
      <c r="K38" s="3">
        <f t="shared" si="168"/>
        <v>0</v>
      </c>
      <c r="L38" s="3">
        <f t="shared" si="168"/>
        <v>8712380519</v>
      </c>
      <c r="M38" s="3">
        <f t="shared" si="168"/>
        <v>0</v>
      </c>
      <c r="N38" s="3">
        <f>O38+P38+S38+V38+W38</f>
        <v>1909416070</v>
      </c>
      <c r="O38" s="3">
        <f>O18+O23-O29-O46</f>
        <v>0</v>
      </c>
      <c r="P38" s="3">
        <f>Q38+R38</f>
        <v>0</v>
      </c>
      <c r="Q38" s="3">
        <f>Q18+Q23-Q29-Q46</f>
        <v>0</v>
      </c>
      <c r="R38" s="3">
        <f>R18+R23-R29-R46</f>
        <v>0</v>
      </c>
      <c r="S38" s="3">
        <f>T38+U38</f>
        <v>1909416070</v>
      </c>
      <c r="T38" s="3">
        <f>T18+T23-T29-T46</f>
        <v>1909416070</v>
      </c>
      <c r="U38" s="3">
        <f>U18+U23-U29-U46</f>
        <v>0</v>
      </c>
      <c r="V38" s="3">
        <f>V18+V23-V29-V46</f>
        <v>0</v>
      </c>
      <c r="W38" s="3">
        <f>W18+W23-W29-W46</f>
        <v>0</v>
      </c>
      <c r="X38" s="3">
        <f>Y38+Z38+AC38+AF38+AG38</f>
        <v>0</v>
      </c>
      <c r="Y38" s="3">
        <f>Y18+Y23-Y29-Y46</f>
        <v>0</v>
      </c>
      <c r="Z38" s="3">
        <f>AA38+AB38</f>
        <v>0</v>
      </c>
      <c r="AA38" s="3">
        <f>AA18+AA23-AA29-AA46</f>
        <v>0</v>
      </c>
      <c r="AB38" s="3">
        <f>AB18+AB23-AB29-AB46</f>
        <v>0</v>
      </c>
      <c r="AC38" s="3">
        <f>AD38+AE38</f>
        <v>0</v>
      </c>
      <c r="AD38" s="3">
        <f>AD18+AD23-AD29-AD46</f>
        <v>0</v>
      </c>
      <c r="AE38" s="3">
        <f>AE18+AE23-AE29-AE46</f>
        <v>0</v>
      </c>
      <c r="AF38" s="3">
        <f>AF18+AF23-AF29-AF46</f>
        <v>0</v>
      </c>
      <c r="AG38" s="3">
        <f>AG18+AG23-AG29-AG46</f>
        <v>0</v>
      </c>
      <c r="AH38" s="3">
        <f>AI38+AJ38+AM38+AP38+AQ38</f>
        <v>8712380519</v>
      </c>
      <c r="AI38" s="3">
        <f>AI18+AI23-AI29-AI46</f>
        <v>0</v>
      </c>
      <c r="AJ38" s="3">
        <f>AK38+AL38</f>
        <v>0</v>
      </c>
      <c r="AK38" s="3">
        <f>AK18+AK23-AK29-AK46</f>
        <v>0</v>
      </c>
      <c r="AL38" s="3">
        <f>AL18+AL23-AL29-AL46</f>
        <v>0</v>
      </c>
      <c r="AM38" s="3">
        <f>AN38+AO38</f>
        <v>0</v>
      </c>
      <c r="AN38" s="3">
        <f>AN18+AN23-AN29-AN46</f>
        <v>0</v>
      </c>
      <c r="AO38" s="3">
        <f>AO18+AO23-AO29-AO46</f>
        <v>0</v>
      </c>
      <c r="AP38" s="3">
        <f>AP18+AP23-AP29-AP46</f>
        <v>8712380519</v>
      </c>
      <c r="AQ38" s="3">
        <f>AQ18+AQ23-AQ29-AQ46</f>
        <v>0</v>
      </c>
      <c r="AR38" s="3">
        <f>AS38+AT38+AW38+AZ38+BA38</f>
        <v>0</v>
      </c>
      <c r="AS38" s="3">
        <f>AS18+AS23-AS29-AS46</f>
        <v>0</v>
      </c>
      <c r="AT38" s="3">
        <f>AU38+AV38</f>
        <v>0</v>
      </c>
      <c r="AU38" s="3">
        <f>AU18+AU23-AU29-AU46</f>
        <v>0</v>
      </c>
      <c r="AV38" s="3">
        <f>AV18+AV23-AV29-AV46</f>
        <v>0</v>
      </c>
      <c r="AW38" s="3">
        <f>AX38+AY38</f>
        <v>0</v>
      </c>
      <c r="AX38" s="3">
        <f>AX18+AX23-AX29-AX46</f>
        <v>0</v>
      </c>
      <c r="AY38" s="3">
        <f>AY18+AY23-AY29-AY46</f>
        <v>0</v>
      </c>
      <c r="AZ38" s="3">
        <f>AZ18+AZ23-AZ29-AZ46</f>
        <v>0</v>
      </c>
      <c r="BA38" s="3">
        <f>BA18+BA23-BA29-BA46</f>
        <v>0</v>
      </c>
    </row>
    <row r="39" spans="1:53" s="152" customFormat="1" ht="47.25" customHeight="1" x14ac:dyDescent="0.2">
      <c r="A39" s="133" t="s">
        <v>99</v>
      </c>
      <c r="B39" s="137" t="s">
        <v>16</v>
      </c>
      <c r="C39" s="135" t="s">
        <v>100</v>
      </c>
      <c r="D39" s="136">
        <f t="shared" ref="D39:J39" si="169">SUM(D40:D42)</f>
        <v>34718458110</v>
      </c>
      <c r="E39" s="136">
        <f t="shared" ref="E39:F39" si="170">SUM(E40:E42)</f>
        <v>0</v>
      </c>
      <c r="F39" s="136">
        <f t="shared" si="170"/>
        <v>16443638020</v>
      </c>
      <c r="G39" s="136">
        <f t="shared" ref="G39" si="171">SUM(G40:G42)</f>
        <v>10755000000</v>
      </c>
      <c r="H39" s="136">
        <f t="shared" ref="H39" si="172">SUM(H40:H42)</f>
        <v>5688638020</v>
      </c>
      <c r="I39" s="136">
        <f t="shared" si="169"/>
        <v>16042347780</v>
      </c>
      <c r="J39" s="136">
        <f t="shared" si="169"/>
        <v>16042347780</v>
      </c>
      <c r="K39" s="136">
        <f t="shared" ref="K39:M39" si="173">SUM(K40:K42)</f>
        <v>0</v>
      </c>
      <c r="L39" s="136">
        <f t="shared" si="173"/>
        <v>2220472310</v>
      </c>
      <c r="M39" s="136">
        <f t="shared" si="173"/>
        <v>12000000</v>
      </c>
      <c r="N39" s="136">
        <f t="shared" ref="N39:W39" si="174">SUM(N40:N42)</f>
        <v>891437780</v>
      </c>
      <c r="O39" s="136">
        <f t="shared" si="174"/>
        <v>0</v>
      </c>
      <c r="P39" s="136">
        <f t="shared" ref="P39" si="175">SUM(P40:P42)</f>
        <v>0</v>
      </c>
      <c r="Q39" s="136">
        <f t="shared" ref="Q39" si="176">SUM(Q40:Q42)</f>
        <v>0</v>
      </c>
      <c r="R39" s="136">
        <f t="shared" ref="R39" si="177">SUM(R40:R42)</f>
        <v>0</v>
      </c>
      <c r="S39" s="136">
        <f t="shared" si="174"/>
        <v>891437780</v>
      </c>
      <c r="T39" s="136">
        <f t="shared" si="174"/>
        <v>891437780</v>
      </c>
      <c r="U39" s="136">
        <f t="shared" si="174"/>
        <v>0</v>
      </c>
      <c r="V39" s="136">
        <f t="shared" si="174"/>
        <v>0</v>
      </c>
      <c r="W39" s="136">
        <f t="shared" si="174"/>
        <v>0</v>
      </c>
      <c r="X39" s="136">
        <f t="shared" ref="X39:AG39" si="178">SUM(X40:X42)</f>
        <v>0</v>
      </c>
      <c r="Y39" s="136">
        <f t="shared" si="178"/>
        <v>0</v>
      </c>
      <c r="Z39" s="136">
        <f t="shared" si="178"/>
        <v>0</v>
      </c>
      <c r="AA39" s="136">
        <f t="shared" ref="AA39" si="179">SUM(AA40:AA42)</f>
        <v>0</v>
      </c>
      <c r="AB39" s="136">
        <f t="shared" ref="AB39" si="180">SUM(AB40:AB42)</f>
        <v>0</v>
      </c>
      <c r="AC39" s="136">
        <f t="shared" si="178"/>
        <v>0</v>
      </c>
      <c r="AD39" s="136">
        <f t="shared" si="178"/>
        <v>0</v>
      </c>
      <c r="AE39" s="136">
        <f t="shared" si="178"/>
        <v>0</v>
      </c>
      <c r="AF39" s="136">
        <f t="shared" si="178"/>
        <v>0</v>
      </c>
      <c r="AG39" s="136">
        <f t="shared" si="178"/>
        <v>0</v>
      </c>
      <c r="AH39" s="136">
        <f t="shared" ref="AH39:AQ39" si="181">SUM(AH40:AH42)</f>
        <v>23060020330</v>
      </c>
      <c r="AI39" s="136">
        <f t="shared" si="181"/>
        <v>0</v>
      </c>
      <c r="AJ39" s="136">
        <f t="shared" si="181"/>
        <v>5688638020</v>
      </c>
      <c r="AK39" s="136">
        <f t="shared" ref="AK39" si="182">SUM(AK40:AK42)</f>
        <v>0</v>
      </c>
      <c r="AL39" s="136">
        <f t="shared" ref="AL39" si="183">SUM(AL40:AL42)</f>
        <v>5688638020</v>
      </c>
      <c r="AM39" s="136">
        <f t="shared" si="181"/>
        <v>15150910000</v>
      </c>
      <c r="AN39" s="136">
        <f t="shared" si="181"/>
        <v>15150910000</v>
      </c>
      <c r="AO39" s="136">
        <f t="shared" si="181"/>
        <v>0</v>
      </c>
      <c r="AP39" s="136">
        <f t="shared" si="181"/>
        <v>2220472310</v>
      </c>
      <c r="AQ39" s="136">
        <f t="shared" si="181"/>
        <v>0</v>
      </c>
      <c r="AR39" s="136">
        <f t="shared" ref="AR39:BA39" si="184">SUM(AR40:AR42)</f>
        <v>10767000000</v>
      </c>
      <c r="AS39" s="136">
        <f t="shared" si="184"/>
        <v>0</v>
      </c>
      <c r="AT39" s="136">
        <f t="shared" si="184"/>
        <v>10755000000</v>
      </c>
      <c r="AU39" s="136">
        <f t="shared" ref="AU39" si="185">SUM(AU40:AU42)</f>
        <v>10755000000</v>
      </c>
      <c r="AV39" s="136">
        <f t="shared" ref="AV39" si="186">SUM(AV40:AV42)</f>
        <v>0</v>
      </c>
      <c r="AW39" s="136">
        <f t="shared" si="184"/>
        <v>0</v>
      </c>
      <c r="AX39" s="136">
        <f t="shared" si="184"/>
        <v>0</v>
      </c>
      <c r="AY39" s="136">
        <f t="shared" si="184"/>
        <v>0</v>
      </c>
      <c r="AZ39" s="136">
        <f t="shared" si="184"/>
        <v>0</v>
      </c>
      <c r="BA39" s="136">
        <f t="shared" si="184"/>
        <v>12000000</v>
      </c>
    </row>
    <row r="40" spans="1:53" s="152" customFormat="1" ht="28.5" customHeight="1" x14ac:dyDescent="0.2">
      <c r="A40" s="1"/>
      <c r="B40" s="1" t="s">
        <v>93</v>
      </c>
      <c r="C40" s="27" t="s">
        <v>101</v>
      </c>
      <c r="D40" s="3">
        <f>E40+F40+I40+L40+M40</f>
        <v>0</v>
      </c>
      <c r="E40" s="3">
        <f>O40+Y40+AI40+AS40</f>
        <v>0</v>
      </c>
      <c r="F40" s="3">
        <f>G40+H40</f>
        <v>0</v>
      </c>
      <c r="G40" s="3">
        <f t="shared" ref="G40:H42" si="187">Q40+AA40+AK40+AU40</f>
        <v>0</v>
      </c>
      <c r="H40" s="3">
        <f t="shared" si="187"/>
        <v>0</v>
      </c>
      <c r="I40" s="3">
        <f>J40+K40</f>
        <v>0</v>
      </c>
      <c r="J40" s="3">
        <f t="shared" ref="J40:M42" si="188">T40+AD40+AN40+AX40</f>
        <v>0</v>
      </c>
      <c r="K40" s="3">
        <f t="shared" si="188"/>
        <v>0</v>
      </c>
      <c r="L40" s="3">
        <f t="shared" si="188"/>
        <v>0</v>
      </c>
      <c r="M40" s="3">
        <f t="shared" si="188"/>
        <v>0</v>
      </c>
      <c r="N40" s="3">
        <f>O40+P40+S40+V40+W40</f>
        <v>0</v>
      </c>
      <c r="O40" s="3"/>
      <c r="P40" s="3">
        <f>Q40+R40</f>
        <v>0</v>
      </c>
      <c r="Q40" s="3"/>
      <c r="R40" s="3"/>
      <c r="S40" s="3">
        <f>T40+U40</f>
        <v>0</v>
      </c>
      <c r="T40" s="3"/>
      <c r="U40" s="3"/>
      <c r="V40" s="3"/>
      <c r="W40" s="3"/>
      <c r="X40" s="3">
        <f>Y40+Z40+AC40+AF40+AG40</f>
        <v>0</v>
      </c>
      <c r="Y40" s="3"/>
      <c r="Z40" s="3">
        <f>AA40+AB40</f>
        <v>0</v>
      </c>
      <c r="AA40" s="3"/>
      <c r="AB40" s="3"/>
      <c r="AC40" s="3">
        <f>AD40+AE40</f>
        <v>0</v>
      </c>
      <c r="AD40" s="3"/>
      <c r="AE40" s="3"/>
      <c r="AF40" s="3"/>
      <c r="AG40" s="3"/>
      <c r="AH40" s="3">
        <f>AI40+AJ40+AM40+AP40+AQ40</f>
        <v>0</v>
      </c>
      <c r="AI40" s="3"/>
      <c r="AJ40" s="3">
        <f>AK40+AL40</f>
        <v>0</v>
      </c>
      <c r="AK40" s="3"/>
      <c r="AL40" s="3"/>
      <c r="AM40" s="3">
        <f>AN40+AO40</f>
        <v>0</v>
      </c>
      <c r="AN40" s="3"/>
      <c r="AO40" s="3"/>
      <c r="AP40" s="3"/>
      <c r="AQ40" s="3"/>
      <c r="AR40" s="3">
        <f>AS40+AT40+AW40+AZ40+BA40</f>
        <v>0</v>
      </c>
      <c r="AS40" s="3"/>
      <c r="AT40" s="3">
        <f>AU40+AV40</f>
        <v>0</v>
      </c>
      <c r="AU40" s="3"/>
      <c r="AV40" s="3"/>
      <c r="AW40" s="3">
        <f>AX40+AY40</f>
        <v>0</v>
      </c>
      <c r="AX40" s="3"/>
      <c r="AY40" s="3"/>
      <c r="AZ40" s="3"/>
      <c r="BA40" s="3"/>
    </row>
    <row r="41" spans="1:53" s="152" customFormat="1" ht="47.25" customHeight="1" x14ac:dyDescent="0.2">
      <c r="A41" s="1"/>
      <c r="B41" s="2" t="s">
        <v>102</v>
      </c>
      <c r="C41" s="27" t="s">
        <v>103</v>
      </c>
      <c r="D41" s="3">
        <f>E41+F41+I41+L41+M41</f>
        <v>0</v>
      </c>
      <c r="E41" s="3">
        <f>O41+Y41+AI41+AS41</f>
        <v>0</v>
      </c>
      <c r="F41" s="3">
        <f>G41+H41</f>
        <v>0</v>
      </c>
      <c r="G41" s="3">
        <f t="shared" si="187"/>
        <v>0</v>
      </c>
      <c r="H41" s="3">
        <f t="shared" si="187"/>
        <v>0</v>
      </c>
      <c r="I41" s="3">
        <f>J41+K41</f>
        <v>0</v>
      </c>
      <c r="J41" s="3">
        <f t="shared" si="188"/>
        <v>0</v>
      </c>
      <c r="K41" s="3">
        <f t="shared" si="188"/>
        <v>0</v>
      </c>
      <c r="L41" s="3">
        <f t="shared" si="188"/>
        <v>0</v>
      </c>
      <c r="M41" s="3">
        <f t="shared" si="188"/>
        <v>0</v>
      </c>
      <c r="N41" s="3">
        <f>O41+P41+S41+V41+W41</f>
        <v>0</v>
      </c>
      <c r="O41" s="3">
        <f>O20+O30-O33-O40-O48</f>
        <v>0</v>
      </c>
      <c r="P41" s="3">
        <f>Q41+R41</f>
        <v>0</v>
      </c>
      <c r="Q41" s="3">
        <f>Q20+Q30-Q33-Q40-Q48</f>
        <v>0</v>
      </c>
      <c r="R41" s="3">
        <f>R20+R30-R33-R40-R48</f>
        <v>0</v>
      </c>
      <c r="S41" s="3">
        <f>T41+U41</f>
        <v>0</v>
      </c>
      <c r="T41" s="3">
        <f>T20+T30-T33-T40-T48</f>
        <v>0</v>
      </c>
      <c r="U41" s="3">
        <f>U20+U30-U33-U40-U48</f>
        <v>0</v>
      </c>
      <c r="V41" s="3">
        <f>V20+V30-V33-V40-V48</f>
        <v>0</v>
      </c>
      <c r="W41" s="3">
        <f>W20+W30-W33-W40-W48</f>
        <v>0</v>
      </c>
      <c r="X41" s="3">
        <f>Y41+Z41+AC41+AF41+AG41</f>
        <v>0</v>
      </c>
      <c r="Y41" s="3">
        <f>Y20+Y30-Y33-Y40-Y48</f>
        <v>0</v>
      </c>
      <c r="Z41" s="3">
        <f>AA41+AB41</f>
        <v>0</v>
      </c>
      <c r="AA41" s="3">
        <f>AA20+AA30-AA33-AA40-AA48</f>
        <v>0</v>
      </c>
      <c r="AB41" s="3">
        <f>AB20+AB30-AB33-AB40-AB48</f>
        <v>0</v>
      </c>
      <c r="AC41" s="3">
        <f>AD41+AE41</f>
        <v>0</v>
      </c>
      <c r="AD41" s="3">
        <f>AD20+AD30-AD33-AD40-AD48</f>
        <v>0</v>
      </c>
      <c r="AE41" s="3">
        <f>AE20+AE30-AE33-AE40-AE48</f>
        <v>0</v>
      </c>
      <c r="AF41" s="3">
        <f>AF20+AF30-AF33-AF40-AF48</f>
        <v>0</v>
      </c>
      <c r="AG41" s="3">
        <f>AG20+AG30-AG33-AG40-AG48</f>
        <v>0</v>
      </c>
      <c r="AH41" s="3">
        <f>AI41+AJ41+AM41+AP41+AQ41</f>
        <v>0</v>
      </c>
      <c r="AI41" s="3">
        <f>AI20+AI30-AI33-AI40-AI48</f>
        <v>0</v>
      </c>
      <c r="AJ41" s="3">
        <f>AK41+AL41</f>
        <v>0</v>
      </c>
      <c r="AK41" s="3">
        <f>AK20+AK30-AK33-AK40-AK48</f>
        <v>0</v>
      </c>
      <c r="AL41" s="3">
        <f>AL20+AL30-AL33-AL40-AL48</f>
        <v>0</v>
      </c>
      <c r="AM41" s="3">
        <f>AN41+AO41</f>
        <v>0</v>
      </c>
      <c r="AN41" s="3">
        <f>AN20+AN30-AN33-AN40-AN48</f>
        <v>0</v>
      </c>
      <c r="AO41" s="3">
        <f>AO20+AO30-AO33-AO40-AO48</f>
        <v>0</v>
      </c>
      <c r="AP41" s="3">
        <f>AP20+AP30-AP33-AP40-AP48</f>
        <v>0</v>
      </c>
      <c r="AQ41" s="3">
        <f>AQ20+AQ30-AQ33-AQ40-AQ48</f>
        <v>0</v>
      </c>
      <c r="AR41" s="3">
        <f>AS41+AT41+AW41+AZ41+BA41</f>
        <v>0</v>
      </c>
      <c r="AS41" s="3">
        <f>AS20+AS30-AS33-AS40-AS48</f>
        <v>0</v>
      </c>
      <c r="AT41" s="3">
        <f>AU41+AV41</f>
        <v>0</v>
      </c>
      <c r="AU41" s="3">
        <f>AU20+AU30-AU33-AU40-AU48</f>
        <v>0</v>
      </c>
      <c r="AV41" s="3">
        <f>AV20+AV30-AV33-AV40-AV48</f>
        <v>0</v>
      </c>
      <c r="AW41" s="3">
        <f>AX41+AY41</f>
        <v>0</v>
      </c>
      <c r="AX41" s="3">
        <f>AX20+AX30-AX33-AX40-AX48</f>
        <v>0</v>
      </c>
      <c r="AY41" s="3">
        <f>AY20+AY30-AY33-AY40-AY48</f>
        <v>0</v>
      </c>
      <c r="AZ41" s="3">
        <f>AZ20+AZ30-AZ33-AZ40-AZ48</f>
        <v>0</v>
      </c>
      <c r="BA41" s="3">
        <f>BA20+BA30-BA33-BA40-BA48</f>
        <v>0</v>
      </c>
    </row>
    <row r="42" spans="1:53" s="152" customFormat="1" ht="29.25" customHeight="1" x14ac:dyDescent="0.2">
      <c r="A42" s="1"/>
      <c r="B42" s="2" t="s">
        <v>104</v>
      </c>
      <c r="C42" s="27" t="s">
        <v>105</v>
      </c>
      <c r="D42" s="3">
        <f>E42+F42+I42+L42+M42</f>
        <v>34718458110</v>
      </c>
      <c r="E42" s="3">
        <f>O42+Y42+AI42+AS42</f>
        <v>0</v>
      </c>
      <c r="F42" s="3">
        <f>G42+H42</f>
        <v>16443638020</v>
      </c>
      <c r="G42" s="3">
        <f t="shared" si="187"/>
        <v>10755000000</v>
      </c>
      <c r="H42" s="3">
        <f t="shared" si="187"/>
        <v>5688638020</v>
      </c>
      <c r="I42" s="3">
        <f>J42+K42</f>
        <v>16042347780</v>
      </c>
      <c r="J42" s="3">
        <f t="shared" si="188"/>
        <v>16042347780</v>
      </c>
      <c r="K42" s="3">
        <f t="shared" si="188"/>
        <v>0</v>
      </c>
      <c r="L42" s="3">
        <f t="shared" si="188"/>
        <v>2220472310</v>
      </c>
      <c r="M42" s="3">
        <f t="shared" si="188"/>
        <v>12000000</v>
      </c>
      <c r="N42" s="3">
        <f>O42+P42+S42+V42+W42</f>
        <v>891437780</v>
      </c>
      <c r="O42" s="3">
        <f>O21+O24-O30-O49</f>
        <v>0</v>
      </c>
      <c r="P42" s="3">
        <f>Q42+R42</f>
        <v>0</v>
      </c>
      <c r="Q42" s="3">
        <f>Q21+Q24-Q30-Q49</f>
        <v>0</v>
      </c>
      <c r="R42" s="3">
        <f>R21+R24-R30-R49</f>
        <v>0</v>
      </c>
      <c r="S42" s="3">
        <f>T42+U42</f>
        <v>891437780</v>
      </c>
      <c r="T42" s="3">
        <f>T21+T24-T30-T49</f>
        <v>891437780</v>
      </c>
      <c r="U42" s="3">
        <f>U21+U24-U30-U49</f>
        <v>0</v>
      </c>
      <c r="V42" s="3">
        <f>V21+V24-V30-V49</f>
        <v>0</v>
      </c>
      <c r="W42" s="3">
        <f>W21+W24-W30-W49</f>
        <v>0</v>
      </c>
      <c r="X42" s="3">
        <f>Y42+Z42+AC42+AF42+AG42</f>
        <v>0</v>
      </c>
      <c r="Y42" s="3">
        <f>Y21+Y24-Y30-Y49</f>
        <v>0</v>
      </c>
      <c r="Z42" s="3">
        <f>AA42+AB42</f>
        <v>0</v>
      </c>
      <c r="AA42" s="3">
        <f>AA21+AA24-AA30-AA49</f>
        <v>0</v>
      </c>
      <c r="AB42" s="3">
        <f>AB21+AB24-AB30-AB49</f>
        <v>0</v>
      </c>
      <c r="AC42" s="3">
        <f>AD42+AE42</f>
        <v>0</v>
      </c>
      <c r="AD42" s="3">
        <f>AD21+AD24-AD30-AD49</f>
        <v>0</v>
      </c>
      <c r="AE42" s="3">
        <f>AE21+AE24-AE30-AE49</f>
        <v>0</v>
      </c>
      <c r="AF42" s="3">
        <f>AF21+AF24-AF30-AF49</f>
        <v>0</v>
      </c>
      <c r="AG42" s="3">
        <f>AG21+AG24-AG30-AG49</f>
        <v>0</v>
      </c>
      <c r="AH42" s="3">
        <f>AI42+AJ42+AM42+AP42+AQ42</f>
        <v>23060020330</v>
      </c>
      <c r="AI42" s="3">
        <f>AI21+AI24-AI30-AI49</f>
        <v>0</v>
      </c>
      <c r="AJ42" s="3">
        <f>AK42+AL42</f>
        <v>5688638020</v>
      </c>
      <c r="AK42" s="3">
        <f>AK21+AK24-AK30-AK49</f>
        <v>0</v>
      </c>
      <c r="AL42" s="3">
        <f>AL21+AL24-AL30-AL49</f>
        <v>5688638020</v>
      </c>
      <c r="AM42" s="3">
        <f>AN42+AO42</f>
        <v>15150910000</v>
      </c>
      <c r="AN42" s="3">
        <f>AN21+AN24-AN30-AN49</f>
        <v>15150910000</v>
      </c>
      <c r="AO42" s="3">
        <f>AO21+AO24-AO30-AO49</f>
        <v>0</v>
      </c>
      <c r="AP42" s="3">
        <f>AP21+AP24-AP30-AP49</f>
        <v>2220472310</v>
      </c>
      <c r="AQ42" s="3">
        <f>AQ21+AQ24-AQ30-AQ49</f>
        <v>0</v>
      </c>
      <c r="AR42" s="3">
        <f>AS42+AT42+AW42+AZ42+BA42</f>
        <v>10767000000</v>
      </c>
      <c r="AS42" s="3">
        <f>AS21+AS24-AS30-AS49</f>
        <v>0</v>
      </c>
      <c r="AT42" s="3">
        <f>AU42+AV42</f>
        <v>10755000000</v>
      </c>
      <c r="AU42" s="3">
        <f>AU21+AU24-AU30-AU49</f>
        <v>10755000000</v>
      </c>
      <c r="AV42" s="3">
        <f>AV21+AV24-AV30-AV49</f>
        <v>0</v>
      </c>
      <c r="AW42" s="3">
        <f>AX42+AY42</f>
        <v>0</v>
      </c>
      <c r="AX42" s="3">
        <f>AX21+AX24-AX30-AX49</f>
        <v>0</v>
      </c>
      <c r="AY42" s="3">
        <f>AY21+AY24-AY30-AY49</f>
        <v>0</v>
      </c>
      <c r="AZ42" s="3">
        <f>AZ21+AZ24-AZ30-AZ49</f>
        <v>0</v>
      </c>
      <c r="BA42" s="3">
        <f>BA21+BA24-BA30-BA49</f>
        <v>12000000</v>
      </c>
    </row>
    <row r="43" spans="1:53" s="152" customFormat="1" ht="47.25" customHeight="1" x14ac:dyDescent="0.2">
      <c r="A43" s="30">
        <v>7</v>
      </c>
      <c r="B43" s="132" t="s">
        <v>17</v>
      </c>
      <c r="C43" s="31" t="s">
        <v>106</v>
      </c>
      <c r="D43" s="32">
        <f t="shared" ref="D43:J43" si="189">D44+D47</f>
        <v>0</v>
      </c>
      <c r="E43" s="32">
        <f t="shared" ref="E43:F43" si="190">E44+E47</f>
        <v>0</v>
      </c>
      <c r="F43" s="32">
        <f t="shared" si="190"/>
        <v>0</v>
      </c>
      <c r="G43" s="32">
        <f t="shared" ref="G43" si="191">G44+G47</f>
        <v>0</v>
      </c>
      <c r="H43" s="32">
        <f t="shared" ref="H43" si="192">H44+H47</f>
        <v>0</v>
      </c>
      <c r="I43" s="32">
        <f t="shared" si="189"/>
        <v>0</v>
      </c>
      <c r="J43" s="32">
        <f t="shared" si="189"/>
        <v>0</v>
      </c>
      <c r="K43" s="32">
        <f t="shared" ref="K43:M43" si="193">K44+K47</f>
        <v>0</v>
      </c>
      <c r="L43" s="32">
        <f t="shared" si="193"/>
        <v>0</v>
      </c>
      <c r="M43" s="32">
        <f t="shared" si="193"/>
        <v>0</v>
      </c>
      <c r="N43" s="32">
        <f t="shared" ref="N43:W43" si="194">N44+N47</f>
        <v>0</v>
      </c>
      <c r="O43" s="32">
        <f t="shared" si="194"/>
        <v>0</v>
      </c>
      <c r="P43" s="32">
        <f t="shared" ref="P43" si="195">P44+P47</f>
        <v>0</v>
      </c>
      <c r="Q43" s="32">
        <f t="shared" ref="Q43" si="196">Q44+Q47</f>
        <v>0</v>
      </c>
      <c r="R43" s="32">
        <f t="shared" ref="R43" si="197">R44+R47</f>
        <v>0</v>
      </c>
      <c r="S43" s="32">
        <f t="shared" si="194"/>
        <v>0</v>
      </c>
      <c r="T43" s="32">
        <f t="shared" si="194"/>
        <v>0</v>
      </c>
      <c r="U43" s="32">
        <f t="shared" si="194"/>
        <v>0</v>
      </c>
      <c r="V43" s="32">
        <f t="shared" si="194"/>
        <v>0</v>
      </c>
      <c r="W43" s="32">
        <f t="shared" si="194"/>
        <v>0</v>
      </c>
      <c r="X43" s="32">
        <f t="shared" ref="X43:AG43" si="198">X44+X47</f>
        <v>0</v>
      </c>
      <c r="Y43" s="32">
        <f t="shared" si="198"/>
        <v>0</v>
      </c>
      <c r="Z43" s="32">
        <f t="shared" si="198"/>
        <v>0</v>
      </c>
      <c r="AA43" s="32">
        <f t="shared" ref="AA43" si="199">AA44+AA47</f>
        <v>0</v>
      </c>
      <c r="AB43" s="32">
        <f t="shared" ref="AB43" si="200">AB44+AB47</f>
        <v>0</v>
      </c>
      <c r="AC43" s="32">
        <f t="shared" si="198"/>
        <v>0</v>
      </c>
      <c r="AD43" s="32">
        <f t="shared" si="198"/>
        <v>0</v>
      </c>
      <c r="AE43" s="32">
        <f t="shared" si="198"/>
        <v>0</v>
      </c>
      <c r="AF43" s="32">
        <f t="shared" si="198"/>
        <v>0</v>
      </c>
      <c r="AG43" s="32">
        <f t="shared" si="198"/>
        <v>0</v>
      </c>
      <c r="AH43" s="32">
        <f t="shared" ref="AH43:AQ43" si="201">AH44+AH47</f>
        <v>0</v>
      </c>
      <c r="AI43" s="32">
        <f t="shared" si="201"/>
        <v>0</v>
      </c>
      <c r="AJ43" s="32">
        <f t="shared" si="201"/>
        <v>0</v>
      </c>
      <c r="AK43" s="32">
        <f t="shared" ref="AK43" si="202">AK44+AK47</f>
        <v>0</v>
      </c>
      <c r="AL43" s="32">
        <f t="shared" ref="AL43" si="203">AL44+AL47</f>
        <v>0</v>
      </c>
      <c r="AM43" s="32">
        <f t="shared" si="201"/>
        <v>0</v>
      </c>
      <c r="AN43" s="32">
        <f t="shared" si="201"/>
        <v>0</v>
      </c>
      <c r="AO43" s="32">
        <f t="shared" si="201"/>
        <v>0</v>
      </c>
      <c r="AP43" s="32">
        <f t="shared" si="201"/>
        <v>0</v>
      </c>
      <c r="AQ43" s="32">
        <f t="shared" si="201"/>
        <v>0</v>
      </c>
      <c r="AR43" s="32">
        <f t="shared" ref="AR43:BA43" si="204">AR44+AR47</f>
        <v>0</v>
      </c>
      <c r="AS43" s="32">
        <f t="shared" si="204"/>
        <v>0</v>
      </c>
      <c r="AT43" s="32">
        <f t="shared" si="204"/>
        <v>0</v>
      </c>
      <c r="AU43" s="32">
        <f t="shared" ref="AU43" si="205">AU44+AU47</f>
        <v>0</v>
      </c>
      <c r="AV43" s="32">
        <f t="shared" ref="AV43" si="206">AV44+AV47</f>
        <v>0</v>
      </c>
      <c r="AW43" s="32">
        <f t="shared" si="204"/>
        <v>0</v>
      </c>
      <c r="AX43" s="32">
        <f t="shared" si="204"/>
        <v>0</v>
      </c>
      <c r="AY43" s="32">
        <f t="shared" si="204"/>
        <v>0</v>
      </c>
      <c r="AZ43" s="32">
        <f t="shared" si="204"/>
        <v>0</v>
      </c>
      <c r="BA43" s="32">
        <f t="shared" si="204"/>
        <v>0</v>
      </c>
    </row>
    <row r="44" spans="1:53" s="152" customFormat="1" ht="47.25" customHeight="1" x14ac:dyDescent="0.2">
      <c r="A44" s="133" t="s">
        <v>107</v>
      </c>
      <c r="B44" s="137" t="s">
        <v>108</v>
      </c>
      <c r="C44" s="135" t="s">
        <v>109</v>
      </c>
      <c r="D44" s="136">
        <f t="shared" ref="D44:J44" si="207">SUM(D45:D46)</f>
        <v>0</v>
      </c>
      <c r="E44" s="136">
        <f t="shared" ref="E44:F44" si="208">SUM(E45:E46)</f>
        <v>0</v>
      </c>
      <c r="F44" s="136">
        <f t="shared" si="208"/>
        <v>0</v>
      </c>
      <c r="G44" s="136">
        <f t="shared" ref="G44" si="209">SUM(G45:G46)</f>
        <v>0</v>
      </c>
      <c r="H44" s="136">
        <f t="shared" ref="H44" si="210">SUM(H45:H46)</f>
        <v>0</v>
      </c>
      <c r="I44" s="136">
        <f t="shared" si="207"/>
        <v>0</v>
      </c>
      <c r="J44" s="136">
        <f t="shared" si="207"/>
        <v>0</v>
      </c>
      <c r="K44" s="136">
        <f t="shared" ref="K44:M44" si="211">SUM(K45:K46)</f>
        <v>0</v>
      </c>
      <c r="L44" s="136">
        <f t="shared" si="211"/>
        <v>0</v>
      </c>
      <c r="M44" s="136">
        <f t="shared" si="211"/>
        <v>0</v>
      </c>
      <c r="N44" s="136">
        <f t="shared" ref="N44:W44" si="212">SUM(N45:N46)</f>
        <v>0</v>
      </c>
      <c r="O44" s="136">
        <f t="shared" si="212"/>
        <v>0</v>
      </c>
      <c r="P44" s="136">
        <f t="shared" ref="P44" si="213">SUM(P45:P46)</f>
        <v>0</v>
      </c>
      <c r="Q44" s="136">
        <f t="shared" ref="Q44" si="214">SUM(Q45:Q46)</f>
        <v>0</v>
      </c>
      <c r="R44" s="136">
        <f t="shared" ref="R44" si="215">SUM(R45:R46)</f>
        <v>0</v>
      </c>
      <c r="S44" s="136">
        <f t="shared" si="212"/>
        <v>0</v>
      </c>
      <c r="T44" s="136">
        <f t="shared" si="212"/>
        <v>0</v>
      </c>
      <c r="U44" s="136">
        <f t="shared" si="212"/>
        <v>0</v>
      </c>
      <c r="V44" s="136">
        <f t="shared" si="212"/>
        <v>0</v>
      </c>
      <c r="W44" s="136">
        <f t="shared" si="212"/>
        <v>0</v>
      </c>
      <c r="X44" s="136">
        <f t="shared" ref="X44:AG44" si="216">SUM(X45:X46)</f>
        <v>0</v>
      </c>
      <c r="Y44" s="136">
        <f t="shared" si="216"/>
        <v>0</v>
      </c>
      <c r="Z44" s="136">
        <f t="shared" si="216"/>
        <v>0</v>
      </c>
      <c r="AA44" s="136">
        <f t="shared" ref="AA44" si="217">SUM(AA45:AA46)</f>
        <v>0</v>
      </c>
      <c r="AB44" s="136">
        <f t="shared" ref="AB44" si="218">SUM(AB45:AB46)</f>
        <v>0</v>
      </c>
      <c r="AC44" s="136">
        <f t="shared" si="216"/>
        <v>0</v>
      </c>
      <c r="AD44" s="136">
        <f t="shared" si="216"/>
        <v>0</v>
      </c>
      <c r="AE44" s="136">
        <f t="shared" si="216"/>
        <v>0</v>
      </c>
      <c r="AF44" s="136">
        <f t="shared" si="216"/>
        <v>0</v>
      </c>
      <c r="AG44" s="136">
        <f t="shared" si="216"/>
        <v>0</v>
      </c>
      <c r="AH44" s="136">
        <f t="shared" ref="AH44:AQ44" si="219">SUM(AH45:AH46)</f>
        <v>0</v>
      </c>
      <c r="AI44" s="136">
        <f t="shared" si="219"/>
        <v>0</v>
      </c>
      <c r="AJ44" s="136">
        <f t="shared" si="219"/>
        <v>0</v>
      </c>
      <c r="AK44" s="136">
        <f t="shared" ref="AK44" si="220">SUM(AK45:AK46)</f>
        <v>0</v>
      </c>
      <c r="AL44" s="136">
        <f t="shared" ref="AL44" si="221">SUM(AL45:AL46)</f>
        <v>0</v>
      </c>
      <c r="AM44" s="136">
        <f t="shared" si="219"/>
        <v>0</v>
      </c>
      <c r="AN44" s="136">
        <f t="shared" si="219"/>
        <v>0</v>
      </c>
      <c r="AO44" s="136">
        <f t="shared" si="219"/>
        <v>0</v>
      </c>
      <c r="AP44" s="136">
        <f t="shared" si="219"/>
        <v>0</v>
      </c>
      <c r="AQ44" s="136">
        <f t="shared" si="219"/>
        <v>0</v>
      </c>
      <c r="AR44" s="136">
        <f t="shared" ref="AR44:BA44" si="222">SUM(AR45:AR46)</f>
        <v>0</v>
      </c>
      <c r="AS44" s="136">
        <f t="shared" si="222"/>
        <v>0</v>
      </c>
      <c r="AT44" s="136">
        <f t="shared" si="222"/>
        <v>0</v>
      </c>
      <c r="AU44" s="136">
        <f t="shared" ref="AU44" si="223">SUM(AU45:AU46)</f>
        <v>0</v>
      </c>
      <c r="AV44" s="136">
        <f t="shared" ref="AV44" si="224">SUM(AV45:AV46)</f>
        <v>0</v>
      </c>
      <c r="AW44" s="136">
        <f t="shared" si="222"/>
        <v>0</v>
      </c>
      <c r="AX44" s="136">
        <f t="shared" si="222"/>
        <v>0</v>
      </c>
      <c r="AY44" s="136">
        <f t="shared" si="222"/>
        <v>0</v>
      </c>
      <c r="AZ44" s="136">
        <f t="shared" si="222"/>
        <v>0</v>
      </c>
      <c r="BA44" s="136">
        <f t="shared" si="222"/>
        <v>0</v>
      </c>
    </row>
    <row r="45" spans="1:53" s="152" customFormat="1" ht="26.25" customHeight="1" x14ac:dyDescent="0.2">
      <c r="A45" s="1"/>
      <c r="B45" s="1" t="s">
        <v>66</v>
      </c>
      <c r="C45" s="27" t="s">
        <v>110</v>
      </c>
      <c r="D45" s="3">
        <f>E45+F45+I45+L45+M45</f>
        <v>0</v>
      </c>
      <c r="E45" s="3">
        <f>O45+Y45+AI45+AS45</f>
        <v>0</v>
      </c>
      <c r="F45" s="3">
        <f>G45+H45</f>
        <v>0</v>
      </c>
      <c r="G45" s="3">
        <f>Q45+AA45+AK45+AU45</f>
        <v>0</v>
      </c>
      <c r="H45" s="3">
        <f>R45+AB45+AL45+AV45</f>
        <v>0</v>
      </c>
      <c r="I45" s="3">
        <f>J45+K45</f>
        <v>0</v>
      </c>
      <c r="J45" s="3">
        <f t="shared" ref="J45:M46" si="225">T45+AD45+AN45+AX45</f>
        <v>0</v>
      </c>
      <c r="K45" s="3">
        <f t="shared" si="225"/>
        <v>0</v>
      </c>
      <c r="L45" s="3">
        <f t="shared" si="225"/>
        <v>0</v>
      </c>
      <c r="M45" s="3">
        <f t="shared" si="225"/>
        <v>0</v>
      </c>
      <c r="N45" s="3">
        <f>O45+P45+S45+V45+W45</f>
        <v>0</v>
      </c>
      <c r="O45" s="3"/>
      <c r="P45" s="3">
        <f>Q45+R45</f>
        <v>0</v>
      </c>
      <c r="Q45" s="3"/>
      <c r="R45" s="3"/>
      <c r="S45" s="3">
        <f>T45+U45</f>
        <v>0</v>
      </c>
      <c r="T45" s="3"/>
      <c r="U45" s="3"/>
      <c r="V45" s="3"/>
      <c r="W45" s="3"/>
      <c r="X45" s="3">
        <f>Y45+Z45+AC45+AF45+AG45</f>
        <v>0</v>
      </c>
      <c r="Y45" s="3"/>
      <c r="Z45" s="3">
        <f>AA45+AB45</f>
        <v>0</v>
      </c>
      <c r="AA45" s="3"/>
      <c r="AB45" s="3"/>
      <c r="AC45" s="3">
        <f>AD45+AE45</f>
        <v>0</v>
      </c>
      <c r="AD45" s="3"/>
      <c r="AE45" s="3"/>
      <c r="AF45" s="3"/>
      <c r="AG45" s="3"/>
      <c r="AH45" s="3">
        <f>AI45+AJ45+AM45+AP45+AQ45</f>
        <v>0</v>
      </c>
      <c r="AI45" s="3"/>
      <c r="AJ45" s="3">
        <f>AK45+AL45</f>
        <v>0</v>
      </c>
      <c r="AK45" s="3"/>
      <c r="AL45" s="3"/>
      <c r="AM45" s="3">
        <f>AN45+AO45</f>
        <v>0</v>
      </c>
      <c r="AN45" s="3"/>
      <c r="AO45" s="3"/>
      <c r="AP45" s="3"/>
      <c r="AQ45" s="3"/>
      <c r="AR45" s="3">
        <f>AS45+AT45+AW45+AZ45+BA45</f>
        <v>0</v>
      </c>
      <c r="AS45" s="3"/>
      <c r="AT45" s="3">
        <f>AU45+AV45</f>
        <v>0</v>
      </c>
      <c r="AU45" s="3"/>
      <c r="AV45" s="3"/>
      <c r="AW45" s="3">
        <f>AX45+AY45</f>
        <v>0</v>
      </c>
      <c r="AX45" s="3"/>
      <c r="AY45" s="3"/>
      <c r="AZ45" s="3"/>
      <c r="BA45" s="3"/>
    </row>
    <row r="46" spans="1:53" s="152" customFormat="1" ht="26.25" customHeight="1" x14ac:dyDescent="0.2">
      <c r="A46" s="1"/>
      <c r="B46" s="1" t="s">
        <v>68</v>
      </c>
      <c r="C46" s="27" t="s">
        <v>111</v>
      </c>
      <c r="D46" s="3">
        <f>E46+F46+I46+L46+M46</f>
        <v>0</v>
      </c>
      <c r="E46" s="3">
        <f>O46+Y46+AI46+AS46</f>
        <v>0</v>
      </c>
      <c r="F46" s="3">
        <f>G46+H46</f>
        <v>0</v>
      </c>
      <c r="G46" s="3">
        <f>Q46+AA46+AK46+AU46</f>
        <v>0</v>
      </c>
      <c r="H46" s="3">
        <f>R46+AB46+AL46+AV46</f>
        <v>0</v>
      </c>
      <c r="I46" s="3">
        <f>J46+K46</f>
        <v>0</v>
      </c>
      <c r="J46" s="3">
        <f t="shared" si="225"/>
        <v>0</v>
      </c>
      <c r="K46" s="3">
        <f t="shared" si="225"/>
        <v>0</v>
      </c>
      <c r="L46" s="3">
        <f t="shared" si="225"/>
        <v>0</v>
      </c>
      <c r="M46" s="3">
        <f t="shared" si="225"/>
        <v>0</v>
      </c>
      <c r="N46" s="3">
        <f>O46+P46+S46+V46+W46</f>
        <v>0</v>
      </c>
      <c r="O46" s="3"/>
      <c r="P46" s="3">
        <f>Q46+R46</f>
        <v>0</v>
      </c>
      <c r="Q46" s="3"/>
      <c r="R46" s="3"/>
      <c r="S46" s="3">
        <f>T46+U46</f>
        <v>0</v>
      </c>
      <c r="T46" s="3"/>
      <c r="U46" s="3"/>
      <c r="V46" s="3"/>
      <c r="W46" s="3"/>
      <c r="X46" s="3">
        <f>Y46+Z46+AC46+AF46+AG46</f>
        <v>0</v>
      </c>
      <c r="Y46" s="3"/>
      <c r="Z46" s="3">
        <f>AA46+AB46</f>
        <v>0</v>
      </c>
      <c r="AA46" s="3"/>
      <c r="AB46" s="3"/>
      <c r="AC46" s="3">
        <f>AD46+AE46</f>
        <v>0</v>
      </c>
      <c r="AD46" s="3"/>
      <c r="AE46" s="3"/>
      <c r="AF46" s="3"/>
      <c r="AG46" s="3"/>
      <c r="AH46" s="3">
        <f>AI46+AJ46+AM46+AP46+AQ46</f>
        <v>0</v>
      </c>
      <c r="AI46" s="3"/>
      <c r="AJ46" s="3">
        <f>AK46+AL46</f>
        <v>0</v>
      </c>
      <c r="AK46" s="3"/>
      <c r="AL46" s="3"/>
      <c r="AM46" s="3">
        <f>AN46+AO46</f>
        <v>0</v>
      </c>
      <c r="AN46" s="3"/>
      <c r="AO46" s="3"/>
      <c r="AP46" s="3"/>
      <c r="AQ46" s="3"/>
      <c r="AR46" s="3">
        <f>AS46+AT46+AW46+AZ46+BA46</f>
        <v>0</v>
      </c>
      <c r="AS46" s="3"/>
      <c r="AT46" s="3">
        <f>AU46+AV46</f>
        <v>0</v>
      </c>
      <c r="AU46" s="3"/>
      <c r="AV46" s="3"/>
      <c r="AW46" s="3">
        <f>AX46+AY46</f>
        <v>0</v>
      </c>
      <c r="AX46" s="3"/>
      <c r="AY46" s="3"/>
      <c r="AZ46" s="3"/>
      <c r="BA46" s="3"/>
    </row>
    <row r="47" spans="1:53" s="152" customFormat="1" ht="47.25" customHeight="1" x14ac:dyDescent="0.2">
      <c r="A47" s="133" t="s">
        <v>112</v>
      </c>
      <c r="B47" s="137" t="s">
        <v>18</v>
      </c>
      <c r="C47" s="135" t="s">
        <v>113</v>
      </c>
      <c r="D47" s="136">
        <f t="shared" ref="D47:J47" si="226">SUM(D48:D49)</f>
        <v>0</v>
      </c>
      <c r="E47" s="136">
        <f t="shared" ref="E47:F47" si="227">SUM(E48:E49)</f>
        <v>0</v>
      </c>
      <c r="F47" s="136">
        <f t="shared" si="227"/>
        <v>0</v>
      </c>
      <c r="G47" s="136">
        <f t="shared" ref="G47" si="228">SUM(G48:G49)</f>
        <v>0</v>
      </c>
      <c r="H47" s="136">
        <f t="shared" ref="H47" si="229">SUM(H48:H49)</f>
        <v>0</v>
      </c>
      <c r="I47" s="136">
        <f t="shared" si="226"/>
        <v>0</v>
      </c>
      <c r="J47" s="136">
        <f t="shared" si="226"/>
        <v>0</v>
      </c>
      <c r="K47" s="136">
        <f t="shared" ref="K47:M47" si="230">SUM(K48:K49)</f>
        <v>0</v>
      </c>
      <c r="L47" s="136">
        <f t="shared" si="230"/>
        <v>0</v>
      </c>
      <c r="M47" s="136">
        <f t="shared" si="230"/>
        <v>0</v>
      </c>
      <c r="N47" s="136">
        <f t="shared" ref="N47:W47" si="231">SUM(N48:N49)</f>
        <v>0</v>
      </c>
      <c r="O47" s="136">
        <f t="shared" si="231"/>
        <v>0</v>
      </c>
      <c r="P47" s="136">
        <f t="shared" ref="P47" si="232">SUM(P48:P49)</f>
        <v>0</v>
      </c>
      <c r="Q47" s="136">
        <f t="shared" ref="Q47" si="233">SUM(Q48:Q49)</f>
        <v>0</v>
      </c>
      <c r="R47" s="136">
        <f t="shared" ref="R47" si="234">SUM(R48:R49)</f>
        <v>0</v>
      </c>
      <c r="S47" s="136">
        <f t="shared" si="231"/>
        <v>0</v>
      </c>
      <c r="T47" s="136">
        <f t="shared" si="231"/>
        <v>0</v>
      </c>
      <c r="U47" s="136">
        <f t="shared" si="231"/>
        <v>0</v>
      </c>
      <c r="V47" s="136">
        <f t="shared" si="231"/>
        <v>0</v>
      </c>
      <c r="W47" s="136">
        <f t="shared" si="231"/>
        <v>0</v>
      </c>
      <c r="X47" s="136">
        <f t="shared" ref="X47:AG47" si="235">SUM(X48:X49)</f>
        <v>0</v>
      </c>
      <c r="Y47" s="136">
        <f t="shared" si="235"/>
        <v>0</v>
      </c>
      <c r="Z47" s="136">
        <f t="shared" si="235"/>
        <v>0</v>
      </c>
      <c r="AA47" s="136">
        <f t="shared" ref="AA47" si="236">SUM(AA48:AA49)</f>
        <v>0</v>
      </c>
      <c r="AB47" s="136">
        <f t="shared" ref="AB47" si="237">SUM(AB48:AB49)</f>
        <v>0</v>
      </c>
      <c r="AC47" s="136">
        <f t="shared" si="235"/>
        <v>0</v>
      </c>
      <c r="AD47" s="136">
        <f t="shared" si="235"/>
        <v>0</v>
      </c>
      <c r="AE47" s="136">
        <f t="shared" si="235"/>
        <v>0</v>
      </c>
      <c r="AF47" s="136">
        <f t="shared" si="235"/>
        <v>0</v>
      </c>
      <c r="AG47" s="136">
        <f t="shared" si="235"/>
        <v>0</v>
      </c>
      <c r="AH47" s="136">
        <f t="shared" ref="AH47:AQ47" si="238">SUM(AH48:AH49)</f>
        <v>0</v>
      </c>
      <c r="AI47" s="136">
        <f t="shared" si="238"/>
        <v>0</v>
      </c>
      <c r="AJ47" s="136">
        <f t="shared" si="238"/>
        <v>0</v>
      </c>
      <c r="AK47" s="136">
        <f t="shared" ref="AK47" si="239">SUM(AK48:AK49)</f>
        <v>0</v>
      </c>
      <c r="AL47" s="136">
        <f t="shared" ref="AL47" si="240">SUM(AL48:AL49)</f>
        <v>0</v>
      </c>
      <c r="AM47" s="136">
        <f t="shared" si="238"/>
        <v>0</v>
      </c>
      <c r="AN47" s="136">
        <f t="shared" si="238"/>
        <v>0</v>
      </c>
      <c r="AO47" s="136">
        <f t="shared" si="238"/>
        <v>0</v>
      </c>
      <c r="AP47" s="136">
        <f t="shared" si="238"/>
        <v>0</v>
      </c>
      <c r="AQ47" s="136">
        <f t="shared" si="238"/>
        <v>0</v>
      </c>
      <c r="AR47" s="136">
        <f t="shared" ref="AR47:BA47" si="241">SUM(AR48:AR49)</f>
        <v>0</v>
      </c>
      <c r="AS47" s="136">
        <f t="shared" si="241"/>
        <v>0</v>
      </c>
      <c r="AT47" s="136">
        <f t="shared" si="241"/>
        <v>0</v>
      </c>
      <c r="AU47" s="136">
        <f t="shared" ref="AU47" si="242">SUM(AU48:AU49)</f>
        <v>0</v>
      </c>
      <c r="AV47" s="136">
        <f t="shared" ref="AV47" si="243">SUM(AV48:AV49)</f>
        <v>0</v>
      </c>
      <c r="AW47" s="136">
        <f t="shared" si="241"/>
        <v>0</v>
      </c>
      <c r="AX47" s="136">
        <f t="shared" si="241"/>
        <v>0</v>
      </c>
      <c r="AY47" s="136">
        <f t="shared" si="241"/>
        <v>0</v>
      </c>
      <c r="AZ47" s="136">
        <f t="shared" si="241"/>
        <v>0</v>
      </c>
      <c r="BA47" s="136">
        <f t="shared" si="241"/>
        <v>0</v>
      </c>
    </row>
    <row r="48" spans="1:53" s="152" customFormat="1" ht="25.5" customHeight="1" x14ac:dyDescent="0.2">
      <c r="A48" s="1"/>
      <c r="B48" s="1" t="s">
        <v>66</v>
      </c>
      <c r="C48" s="27" t="s">
        <v>114</v>
      </c>
      <c r="D48" s="3">
        <f>E48+F48+I48+L48+M48</f>
        <v>0</v>
      </c>
      <c r="E48" s="3">
        <f>O48+Y48+AI48+AS48</f>
        <v>0</v>
      </c>
      <c r="F48" s="3">
        <f>G48+H48</f>
        <v>0</v>
      </c>
      <c r="G48" s="3">
        <f>Q48+AA48+AK48+AU48</f>
        <v>0</v>
      </c>
      <c r="H48" s="3">
        <f>R48+AB48+AL48+AV48</f>
        <v>0</v>
      </c>
      <c r="I48" s="3">
        <f>J48+K48</f>
        <v>0</v>
      </c>
      <c r="J48" s="3">
        <f t="shared" ref="J48:M49" si="244">T48+AD48+AN48+AX48</f>
        <v>0</v>
      </c>
      <c r="K48" s="3">
        <f t="shared" si="244"/>
        <v>0</v>
      </c>
      <c r="L48" s="3">
        <f t="shared" si="244"/>
        <v>0</v>
      </c>
      <c r="M48" s="3">
        <f t="shared" si="244"/>
        <v>0</v>
      </c>
      <c r="N48" s="3">
        <f>O48+P48+S48+V48+W48</f>
        <v>0</v>
      </c>
      <c r="O48" s="3"/>
      <c r="P48" s="3">
        <f>Q48+R48</f>
        <v>0</v>
      </c>
      <c r="Q48" s="3"/>
      <c r="R48" s="3"/>
      <c r="S48" s="3">
        <f>T48+U48</f>
        <v>0</v>
      </c>
      <c r="T48" s="3"/>
      <c r="U48" s="3"/>
      <c r="V48" s="3"/>
      <c r="W48" s="3"/>
      <c r="X48" s="3">
        <f>Y48+Z48+AC48+AF48+AG48</f>
        <v>0</v>
      </c>
      <c r="Y48" s="3"/>
      <c r="Z48" s="3">
        <f>AA48+AB48</f>
        <v>0</v>
      </c>
      <c r="AA48" s="3"/>
      <c r="AB48" s="3"/>
      <c r="AC48" s="3">
        <f>AD48+AE48</f>
        <v>0</v>
      </c>
      <c r="AD48" s="3"/>
      <c r="AE48" s="3"/>
      <c r="AF48" s="3"/>
      <c r="AG48" s="3"/>
      <c r="AH48" s="3">
        <f>AI48+AJ48+AM48+AP48+AQ48</f>
        <v>0</v>
      </c>
      <c r="AI48" s="3"/>
      <c r="AJ48" s="3">
        <f>AK48+AL48</f>
        <v>0</v>
      </c>
      <c r="AK48" s="3"/>
      <c r="AL48" s="3"/>
      <c r="AM48" s="3">
        <f>AN48+AO48</f>
        <v>0</v>
      </c>
      <c r="AN48" s="3"/>
      <c r="AO48" s="3"/>
      <c r="AP48" s="3"/>
      <c r="AQ48" s="3"/>
      <c r="AR48" s="3">
        <f>AS48+AT48+AW48+AZ48+BA48</f>
        <v>0</v>
      </c>
      <c r="AS48" s="3"/>
      <c r="AT48" s="3">
        <f>AU48+AV48</f>
        <v>0</v>
      </c>
      <c r="AU48" s="3"/>
      <c r="AV48" s="3"/>
      <c r="AW48" s="3">
        <f>AX48+AY48</f>
        <v>0</v>
      </c>
      <c r="AX48" s="3"/>
      <c r="AY48" s="3"/>
      <c r="AZ48" s="3"/>
      <c r="BA48" s="3"/>
    </row>
    <row r="49" spans="1:53" s="152" customFormat="1" ht="25.5" customHeight="1" x14ac:dyDescent="0.2">
      <c r="A49" s="1"/>
      <c r="B49" s="1" t="s">
        <v>68</v>
      </c>
      <c r="C49" s="27" t="s">
        <v>115</v>
      </c>
      <c r="D49" s="3">
        <f>E49+F49+I49+L49+M49</f>
        <v>0</v>
      </c>
      <c r="E49" s="3">
        <f>O49+Y49+AI49+AS49</f>
        <v>0</v>
      </c>
      <c r="F49" s="3">
        <f>G49+H49</f>
        <v>0</v>
      </c>
      <c r="G49" s="3">
        <f>Q49+AA49+AK49+AU49</f>
        <v>0</v>
      </c>
      <c r="H49" s="3">
        <f>R49+AB49+AL49+AV49</f>
        <v>0</v>
      </c>
      <c r="I49" s="3">
        <f>J49+K49</f>
        <v>0</v>
      </c>
      <c r="J49" s="3">
        <f t="shared" si="244"/>
        <v>0</v>
      </c>
      <c r="K49" s="3">
        <f t="shared" si="244"/>
        <v>0</v>
      </c>
      <c r="L49" s="3">
        <f t="shared" si="244"/>
        <v>0</v>
      </c>
      <c r="M49" s="3">
        <f t="shared" si="244"/>
        <v>0</v>
      </c>
      <c r="N49" s="3">
        <f>O49+P49+S49+V49+W49</f>
        <v>0</v>
      </c>
      <c r="O49" s="3"/>
      <c r="P49" s="3">
        <f>Q49+R49</f>
        <v>0</v>
      </c>
      <c r="Q49" s="3"/>
      <c r="R49" s="3"/>
      <c r="S49" s="3">
        <f>T49+U49</f>
        <v>0</v>
      </c>
      <c r="T49" s="3"/>
      <c r="U49" s="3"/>
      <c r="V49" s="3"/>
      <c r="W49" s="3"/>
      <c r="X49" s="3">
        <f>Y49+Z49+AC49+AF49+AG49</f>
        <v>0</v>
      </c>
      <c r="Y49" s="3"/>
      <c r="Z49" s="3">
        <f>AA49+AB49</f>
        <v>0</v>
      </c>
      <c r="AA49" s="3"/>
      <c r="AB49" s="3"/>
      <c r="AC49" s="3">
        <f>AD49+AE49</f>
        <v>0</v>
      </c>
      <c r="AD49" s="3"/>
      <c r="AE49" s="3"/>
      <c r="AF49" s="3"/>
      <c r="AG49" s="3"/>
      <c r="AH49" s="3">
        <f>AI49+AJ49+AM49+AP49+AQ49</f>
        <v>0</v>
      </c>
      <c r="AI49" s="3"/>
      <c r="AJ49" s="3">
        <f>AK49+AL49</f>
        <v>0</v>
      </c>
      <c r="AK49" s="3"/>
      <c r="AL49" s="3"/>
      <c r="AM49" s="3">
        <f>AN49+AO49</f>
        <v>0</v>
      </c>
      <c r="AN49" s="3"/>
      <c r="AO49" s="3"/>
      <c r="AP49" s="3"/>
      <c r="AQ49" s="3"/>
      <c r="AR49" s="3">
        <f>AS49+AT49+AW49+AZ49+BA49</f>
        <v>0</v>
      </c>
      <c r="AS49" s="3"/>
      <c r="AT49" s="3">
        <f>AU49+AV49</f>
        <v>0</v>
      </c>
      <c r="AU49" s="3"/>
      <c r="AV49" s="3"/>
      <c r="AW49" s="3">
        <f>AX49+AY49</f>
        <v>0</v>
      </c>
      <c r="AX49" s="3"/>
      <c r="AY49" s="3"/>
      <c r="AZ49" s="3"/>
      <c r="BA49" s="3"/>
    </row>
    <row r="50" spans="1:53" s="152" customFormat="1" ht="27" customHeight="1" x14ac:dyDescent="0.2">
      <c r="A50" s="30" t="s">
        <v>19</v>
      </c>
      <c r="B50" s="30" t="s">
        <v>20</v>
      </c>
      <c r="C50" s="31"/>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row>
    <row r="51" spans="1:53" s="152" customFormat="1" ht="47.25" hidden="1" customHeight="1" x14ac:dyDescent="0.2">
      <c r="A51" s="30">
        <v>1</v>
      </c>
      <c r="B51" s="30" t="s">
        <v>21</v>
      </c>
      <c r="C51" s="31" t="s">
        <v>116</v>
      </c>
      <c r="D51" s="32">
        <f>E51+F51+I51+L51+M51</f>
        <v>0</v>
      </c>
      <c r="E51" s="32">
        <f>O51+Y51+AI51+AS51</f>
        <v>0</v>
      </c>
      <c r="F51" s="32">
        <f>G51+H51</f>
        <v>0</v>
      </c>
      <c r="G51" s="32">
        <f>Q51+AA51+AK51+AU51</f>
        <v>0</v>
      </c>
      <c r="H51" s="32">
        <f>R51+AB51+AL51+AV51</f>
        <v>0</v>
      </c>
      <c r="I51" s="32">
        <f>J51+K51</f>
        <v>0</v>
      </c>
      <c r="J51" s="32">
        <f t="shared" ref="J51:M52" si="245">T51+AD51+AN51+AX51</f>
        <v>0</v>
      </c>
      <c r="K51" s="32">
        <f t="shared" si="245"/>
        <v>0</v>
      </c>
      <c r="L51" s="32">
        <f t="shared" si="245"/>
        <v>0</v>
      </c>
      <c r="M51" s="32">
        <f t="shared" si="245"/>
        <v>0</v>
      </c>
      <c r="N51" s="32">
        <f>O51+P51+S51+V51+W51</f>
        <v>0</v>
      </c>
      <c r="O51" s="32"/>
      <c r="P51" s="32">
        <f>Q51+R51</f>
        <v>0</v>
      </c>
      <c r="Q51" s="32"/>
      <c r="R51" s="32"/>
      <c r="S51" s="32">
        <f>T51+U51</f>
        <v>0</v>
      </c>
      <c r="T51" s="32"/>
      <c r="U51" s="32"/>
      <c r="V51" s="32"/>
      <c r="W51" s="32"/>
      <c r="X51" s="32">
        <f>Y51+Z51+AC51+AF51+AG51</f>
        <v>0</v>
      </c>
      <c r="Y51" s="32"/>
      <c r="Z51" s="32">
        <f>AA51+AB51</f>
        <v>0</v>
      </c>
      <c r="AA51" s="32"/>
      <c r="AB51" s="32"/>
      <c r="AC51" s="32">
        <f>AD51+AE51</f>
        <v>0</v>
      </c>
      <c r="AD51" s="32"/>
      <c r="AE51" s="32"/>
      <c r="AF51" s="32"/>
      <c r="AG51" s="32"/>
      <c r="AH51" s="32">
        <f>AI51+AJ51+AM51+AP51+AQ51</f>
        <v>0</v>
      </c>
      <c r="AI51" s="32"/>
      <c r="AJ51" s="32">
        <f>AK51+AL51</f>
        <v>0</v>
      </c>
      <c r="AK51" s="32"/>
      <c r="AL51" s="32"/>
      <c r="AM51" s="32">
        <f>AN51+AO51</f>
        <v>0</v>
      </c>
      <c r="AN51" s="32"/>
      <c r="AO51" s="32"/>
      <c r="AP51" s="32"/>
      <c r="AQ51" s="32"/>
      <c r="AR51" s="32">
        <f>AS51+AT51+AW51+AZ51+BA51</f>
        <v>0</v>
      </c>
      <c r="AS51" s="32"/>
      <c r="AT51" s="32">
        <f>AU51+AV51</f>
        <v>0</v>
      </c>
      <c r="AU51" s="32"/>
      <c r="AV51" s="32"/>
      <c r="AW51" s="32">
        <f>AX51+AY51</f>
        <v>0</v>
      </c>
      <c r="AX51" s="32"/>
      <c r="AY51" s="32"/>
      <c r="AZ51" s="32"/>
      <c r="BA51" s="32"/>
    </row>
    <row r="52" spans="1:53" s="152" customFormat="1" ht="47.25" hidden="1" customHeight="1" x14ac:dyDescent="0.2">
      <c r="A52" s="30">
        <v>2</v>
      </c>
      <c r="B52" s="30" t="s">
        <v>22</v>
      </c>
      <c r="C52" s="31" t="s">
        <v>117</v>
      </c>
      <c r="D52" s="32">
        <f>E52+F52+I52+L52+M52</f>
        <v>0</v>
      </c>
      <c r="E52" s="32">
        <f>O52+Y52+AI52+AS52</f>
        <v>0</v>
      </c>
      <c r="F52" s="32">
        <f>G52+H52</f>
        <v>0</v>
      </c>
      <c r="G52" s="32">
        <f>Q52+AA52+AK52+AU52</f>
        <v>0</v>
      </c>
      <c r="H52" s="32">
        <f>R52+AB52+AL52+AV52</f>
        <v>0</v>
      </c>
      <c r="I52" s="32">
        <f>J52+K52</f>
        <v>0</v>
      </c>
      <c r="J52" s="32">
        <f t="shared" si="245"/>
        <v>0</v>
      </c>
      <c r="K52" s="32">
        <f t="shared" si="245"/>
        <v>0</v>
      </c>
      <c r="L52" s="32">
        <f t="shared" si="245"/>
        <v>0</v>
      </c>
      <c r="M52" s="32">
        <f t="shared" si="245"/>
        <v>0</v>
      </c>
      <c r="N52" s="32">
        <f>O52+P52+S52+V52+W52</f>
        <v>0</v>
      </c>
      <c r="O52" s="32"/>
      <c r="P52" s="32">
        <f>Q52+R52</f>
        <v>0</v>
      </c>
      <c r="Q52" s="32"/>
      <c r="R52" s="32"/>
      <c r="S52" s="32">
        <f>T52+U52</f>
        <v>0</v>
      </c>
      <c r="T52" s="32"/>
      <c r="U52" s="32"/>
      <c r="V52" s="32"/>
      <c r="W52" s="32"/>
      <c r="X52" s="32">
        <f>Y52+Z52+AC52+AF52+AG52</f>
        <v>0</v>
      </c>
      <c r="Y52" s="32"/>
      <c r="Z52" s="32">
        <f>AA52+AB52</f>
        <v>0</v>
      </c>
      <c r="AA52" s="32"/>
      <c r="AB52" s="32"/>
      <c r="AC52" s="32">
        <f>AD52+AE52</f>
        <v>0</v>
      </c>
      <c r="AD52" s="32"/>
      <c r="AE52" s="32"/>
      <c r="AF52" s="32"/>
      <c r="AG52" s="32"/>
      <c r="AH52" s="32">
        <f>AI52+AJ52+AM52+AP52+AQ52</f>
        <v>0</v>
      </c>
      <c r="AI52" s="32"/>
      <c r="AJ52" s="32">
        <f>AK52+AL52</f>
        <v>0</v>
      </c>
      <c r="AK52" s="32"/>
      <c r="AL52" s="32"/>
      <c r="AM52" s="32">
        <f>AN52+AO52</f>
        <v>0</v>
      </c>
      <c r="AN52" s="32"/>
      <c r="AO52" s="32"/>
      <c r="AP52" s="32"/>
      <c r="AQ52" s="32"/>
      <c r="AR52" s="32">
        <f>AS52+AT52+AW52+AZ52+BA52</f>
        <v>0</v>
      </c>
      <c r="AS52" s="32"/>
      <c r="AT52" s="32">
        <f>AU52+AV52</f>
        <v>0</v>
      </c>
      <c r="AU52" s="32"/>
      <c r="AV52" s="32"/>
      <c r="AW52" s="32">
        <f>AX52+AY52</f>
        <v>0</v>
      </c>
      <c r="AX52" s="32"/>
      <c r="AY52" s="32"/>
      <c r="AZ52" s="32"/>
      <c r="BA52" s="32"/>
    </row>
    <row r="53" spans="1:53" s="152" customFormat="1" ht="47.25" hidden="1" customHeight="1" x14ac:dyDescent="0.2">
      <c r="A53" s="30">
        <v>3</v>
      </c>
      <c r="B53" s="33" t="s">
        <v>23</v>
      </c>
      <c r="C53" s="31" t="s">
        <v>118</v>
      </c>
      <c r="D53" s="32">
        <f t="shared" ref="D53:J53" si="246">SUM(D54:D55)</f>
        <v>0</v>
      </c>
      <c r="E53" s="32">
        <f t="shared" ref="E53:F53" si="247">SUM(E54:E55)</f>
        <v>0</v>
      </c>
      <c r="F53" s="32">
        <f t="shared" si="247"/>
        <v>0</v>
      </c>
      <c r="G53" s="32">
        <f t="shared" ref="G53" si="248">SUM(G54:G55)</f>
        <v>0</v>
      </c>
      <c r="H53" s="32">
        <f t="shared" ref="H53" si="249">SUM(H54:H55)</f>
        <v>0</v>
      </c>
      <c r="I53" s="32">
        <f t="shared" si="246"/>
        <v>0</v>
      </c>
      <c r="J53" s="32">
        <f t="shared" si="246"/>
        <v>0</v>
      </c>
      <c r="K53" s="32">
        <f t="shared" ref="K53:M53" si="250">SUM(K54:K55)</f>
        <v>0</v>
      </c>
      <c r="L53" s="32">
        <f t="shared" si="250"/>
        <v>0</v>
      </c>
      <c r="M53" s="32">
        <f t="shared" si="250"/>
        <v>0</v>
      </c>
      <c r="N53" s="32">
        <f t="shared" ref="N53:W53" si="251">SUM(N54:N55)</f>
        <v>0</v>
      </c>
      <c r="O53" s="32">
        <f t="shared" si="251"/>
        <v>0</v>
      </c>
      <c r="P53" s="32">
        <f t="shared" ref="P53" si="252">SUM(P54:P55)</f>
        <v>0</v>
      </c>
      <c r="Q53" s="32">
        <f t="shared" ref="Q53" si="253">SUM(Q54:Q55)</f>
        <v>0</v>
      </c>
      <c r="R53" s="32">
        <f t="shared" ref="R53" si="254">SUM(R54:R55)</f>
        <v>0</v>
      </c>
      <c r="S53" s="32">
        <f t="shared" si="251"/>
        <v>0</v>
      </c>
      <c r="T53" s="32">
        <f t="shared" si="251"/>
        <v>0</v>
      </c>
      <c r="U53" s="32">
        <f t="shared" si="251"/>
        <v>0</v>
      </c>
      <c r="V53" s="32">
        <f t="shared" si="251"/>
        <v>0</v>
      </c>
      <c r="W53" s="32">
        <f t="shared" si="251"/>
        <v>0</v>
      </c>
      <c r="X53" s="32">
        <f t="shared" ref="X53:AG53" si="255">SUM(X54:X55)</f>
        <v>0</v>
      </c>
      <c r="Y53" s="32">
        <f t="shared" si="255"/>
        <v>0</v>
      </c>
      <c r="Z53" s="32">
        <f t="shared" si="255"/>
        <v>0</v>
      </c>
      <c r="AA53" s="32">
        <f t="shared" ref="AA53" si="256">SUM(AA54:AA55)</f>
        <v>0</v>
      </c>
      <c r="AB53" s="32">
        <f t="shared" ref="AB53" si="257">SUM(AB54:AB55)</f>
        <v>0</v>
      </c>
      <c r="AC53" s="32">
        <f t="shared" si="255"/>
        <v>0</v>
      </c>
      <c r="AD53" s="32">
        <f t="shared" si="255"/>
        <v>0</v>
      </c>
      <c r="AE53" s="32">
        <f t="shared" si="255"/>
        <v>0</v>
      </c>
      <c r="AF53" s="32">
        <f t="shared" si="255"/>
        <v>0</v>
      </c>
      <c r="AG53" s="32">
        <f t="shared" si="255"/>
        <v>0</v>
      </c>
      <c r="AH53" s="32">
        <f t="shared" ref="AH53:AQ53" si="258">SUM(AH54:AH55)</f>
        <v>0</v>
      </c>
      <c r="AI53" s="32">
        <f t="shared" si="258"/>
        <v>0</v>
      </c>
      <c r="AJ53" s="32">
        <f t="shared" si="258"/>
        <v>0</v>
      </c>
      <c r="AK53" s="32">
        <f t="shared" ref="AK53" si="259">SUM(AK54:AK55)</f>
        <v>0</v>
      </c>
      <c r="AL53" s="32">
        <f t="shared" ref="AL53" si="260">SUM(AL54:AL55)</f>
        <v>0</v>
      </c>
      <c r="AM53" s="32">
        <f t="shared" si="258"/>
        <v>0</v>
      </c>
      <c r="AN53" s="32">
        <f t="shared" si="258"/>
        <v>0</v>
      </c>
      <c r="AO53" s="32">
        <f t="shared" si="258"/>
        <v>0</v>
      </c>
      <c r="AP53" s="32">
        <f t="shared" si="258"/>
        <v>0</v>
      </c>
      <c r="AQ53" s="32">
        <f t="shared" si="258"/>
        <v>0</v>
      </c>
      <c r="AR53" s="32">
        <f t="shared" ref="AR53:BA53" si="261">SUM(AR54:AR55)</f>
        <v>0</v>
      </c>
      <c r="AS53" s="32">
        <f t="shared" si="261"/>
        <v>0</v>
      </c>
      <c r="AT53" s="32">
        <f t="shared" si="261"/>
        <v>0</v>
      </c>
      <c r="AU53" s="32">
        <f t="shared" ref="AU53" si="262">SUM(AU54:AU55)</f>
        <v>0</v>
      </c>
      <c r="AV53" s="32">
        <f t="shared" ref="AV53" si="263">SUM(AV54:AV55)</f>
        <v>0</v>
      </c>
      <c r="AW53" s="32">
        <f t="shared" si="261"/>
        <v>0</v>
      </c>
      <c r="AX53" s="32">
        <f t="shared" si="261"/>
        <v>0</v>
      </c>
      <c r="AY53" s="32">
        <f t="shared" si="261"/>
        <v>0</v>
      </c>
      <c r="AZ53" s="32">
        <f t="shared" si="261"/>
        <v>0</v>
      </c>
      <c r="BA53" s="32">
        <f t="shared" si="261"/>
        <v>0</v>
      </c>
    </row>
    <row r="54" spans="1:53" s="152" customFormat="1" ht="47.25" hidden="1" customHeight="1" x14ac:dyDescent="0.2">
      <c r="A54" s="1"/>
      <c r="B54" s="1" t="s">
        <v>119</v>
      </c>
      <c r="C54" s="27" t="s">
        <v>120</v>
      </c>
      <c r="D54" s="3">
        <f>E54+F54+I54+L54+M54</f>
        <v>0</v>
      </c>
      <c r="E54" s="3">
        <f>O54+Y54+AI54+AS54</f>
        <v>0</v>
      </c>
      <c r="F54" s="3">
        <f>G54+H54</f>
        <v>0</v>
      </c>
      <c r="G54" s="3">
        <f t="shared" ref="G54:H58" si="264">Q54+AA54+AK54+AU54</f>
        <v>0</v>
      </c>
      <c r="H54" s="3">
        <f t="shared" si="264"/>
        <v>0</v>
      </c>
      <c r="I54" s="3">
        <f>J54+K54</f>
        <v>0</v>
      </c>
      <c r="J54" s="3">
        <f t="shared" ref="J54:M58" si="265">T54+AD54+AN54+AX54</f>
        <v>0</v>
      </c>
      <c r="K54" s="3">
        <f t="shared" si="265"/>
        <v>0</v>
      </c>
      <c r="L54" s="3">
        <f t="shared" si="265"/>
        <v>0</v>
      </c>
      <c r="M54" s="3">
        <f t="shared" si="265"/>
        <v>0</v>
      </c>
      <c r="N54" s="3">
        <f>O54+P54+S54+V54+W54</f>
        <v>0</v>
      </c>
      <c r="O54" s="3"/>
      <c r="P54" s="3">
        <f>Q54+R54</f>
        <v>0</v>
      </c>
      <c r="Q54" s="3"/>
      <c r="R54" s="3"/>
      <c r="S54" s="3">
        <f>T54+U54</f>
        <v>0</v>
      </c>
      <c r="T54" s="3"/>
      <c r="U54" s="3"/>
      <c r="V54" s="3"/>
      <c r="W54" s="3"/>
      <c r="X54" s="3">
        <f>Y54+Z54+AC54+AF54+AG54</f>
        <v>0</v>
      </c>
      <c r="Y54" s="3"/>
      <c r="Z54" s="3">
        <f>AA54+AB54</f>
        <v>0</v>
      </c>
      <c r="AA54" s="3"/>
      <c r="AB54" s="3"/>
      <c r="AC54" s="3">
        <f>AD54+AE54</f>
        <v>0</v>
      </c>
      <c r="AD54" s="3"/>
      <c r="AE54" s="3"/>
      <c r="AF54" s="3"/>
      <c r="AG54" s="3"/>
      <c r="AH54" s="3">
        <f>AI54+AJ54+AM54+AP54+AQ54</f>
        <v>0</v>
      </c>
      <c r="AI54" s="3"/>
      <c r="AJ54" s="3">
        <f>AK54+AL54</f>
        <v>0</v>
      </c>
      <c r="AK54" s="3"/>
      <c r="AL54" s="3"/>
      <c r="AM54" s="3">
        <f>AN54+AO54</f>
        <v>0</v>
      </c>
      <c r="AN54" s="3"/>
      <c r="AO54" s="3"/>
      <c r="AP54" s="3"/>
      <c r="AQ54" s="3"/>
      <c r="AR54" s="3">
        <f>AS54+AT54+AW54+AZ54+BA54</f>
        <v>0</v>
      </c>
      <c r="AS54" s="3"/>
      <c r="AT54" s="3">
        <f>AU54+AV54</f>
        <v>0</v>
      </c>
      <c r="AU54" s="3"/>
      <c r="AV54" s="3"/>
      <c r="AW54" s="3">
        <f>AX54+AY54</f>
        <v>0</v>
      </c>
      <c r="AX54" s="3"/>
      <c r="AY54" s="3"/>
      <c r="AZ54" s="3"/>
      <c r="BA54" s="3"/>
    </row>
    <row r="55" spans="1:53" s="152" customFormat="1" ht="47.25" hidden="1" customHeight="1" x14ac:dyDescent="0.2">
      <c r="A55" s="1"/>
      <c r="B55" s="1" t="s">
        <v>121</v>
      </c>
      <c r="C55" s="27" t="s">
        <v>122</v>
      </c>
      <c r="D55" s="3">
        <f>E55+F55+I55+L55+M55</f>
        <v>0</v>
      </c>
      <c r="E55" s="3">
        <f>O55+Y55+AI55+AS55</f>
        <v>0</v>
      </c>
      <c r="F55" s="3">
        <f>G55+H55</f>
        <v>0</v>
      </c>
      <c r="G55" s="3">
        <f t="shared" si="264"/>
        <v>0</v>
      </c>
      <c r="H55" s="3">
        <f t="shared" si="264"/>
        <v>0</v>
      </c>
      <c r="I55" s="3">
        <f>J55+K55</f>
        <v>0</v>
      </c>
      <c r="J55" s="3">
        <f t="shared" si="265"/>
        <v>0</v>
      </c>
      <c r="K55" s="3">
        <f t="shared" si="265"/>
        <v>0</v>
      </c>
      <c r="L55" s="3">
        <f t="shared" si="265"/>
        <v>0</v>
      </c>
      <c r="M55" s="3">
        <f t="shared" si="265"/>
        <v>0</v>
      </c>
      <c r="N55" s="3">
        <f>O55+P55+S55+V55+W55</f>
        <v>0</v>
      </c>
      <c r="O55" s="3"/>
      <c r="P55" s="3">
        <f>Q55+R55</f>
        <v>0</v>
      </c>
      <c r="Q55" s="3"/>
      <c r="R55" s="3"/>
      <c r="S55" s="3">
        <f>T55+U55</f>
        <v>0</v>
      </c>
      <c r="T55" s="3"/>
      <c r="U55" s="3"/>
      <c r="V55" s="3"/>
      <c r="W55" s="3"/>
      <c r="X55" s="3">
        <f>Y55+Z55+AC55+AF55+AG55</f>
        <v>0</v>
      </c>
      <c r="Y55" s="3"/>
      <c r="Z55" s="3">
        <f>AA55+AB55</f>
        <v>0</v>
      </c>
      <c r="AA55" s="3"/>
      <c r="AB55" s="3"/>
      <c r="AC55" s="3">
        <f>AD55+AE55</f>
        <v>0</v>
      </c>
      <c r="AD55" s="3"/>
      <c r="AE55" s="3"/>
      <c r="AF55" s="3"/>
      <c r="AG55" s="3"/>
      <c r="AH55" s="3">
        <f>AI55+AJ55+AM55+AP55+AQ55</f>
        <v>0</v>
      </c>
      <c r="AI55" s="3"/>
      <c r="AJ55" s="3">
        <f>AK55+AL55</f>
        <v>0</v>
      </c>
      <c r="AK55" s="3"/>
      <c r="AL55" s="3"/>
      <c r="AM55" s="3">
        <f>AN55+AO55</f>
        <v>0</v>
      </c>
      <c r="AN55" s="3"/>
      <c r="AO55" s="3"/>
      <c r="AP55" s="3"/>
      <c r="AQ55" s="3"/>
      <c r="AR55" s="3">
        <f>AS55+AT55+AW55+AZ55+BA55</f>
        <v>0</v>
      </c>
      <c r="AS55" s="3"/>
      <c r="AT55" s="3">
        <f>AU55+AV55</f>
        <v>0</v>
      </c>
      <c r="AU55" s="3"/>
      <c r="AV55" s="3"/>
      <c r="AW55" s="3">
        <f>AX55+AY55</f>
        <v>0</v>
      </c>
      <c r="AX55" s="3"/>
      <c r="AY55" s="3"/>
      <c r="AZ55" s="3"/>
      <c r="BA55" s="3"/>
    </row>
    <row r="56" spans="1:53" s="152" customFormat="1" ht="47.25" hidden="1" customHeight="1" x14ac:dyDescent="0.2">
      <c r="A56" s="30">
        <v>4</v>
      </c>
      <c r="B56" s="33" t="s">
        <v>123</v>
      </c>
      <c r="C56" s="31" t="s">
        <v>124</v>
      </c>
      <c r="D56" s="32">
        <f>E56+F56+I56+L56+M56</f>
        <v>0</v>
      </c>
      <c r="E56" s="32">
        <f>O56+Y56+AI56+AS56</f>
        <v>0</v>
      </c>
      <c r="F56" s="32">
        <f>F51+F53</f>
        <v>0</v>
      </c>
      <c r="G56" s="32">
        <f t="shared" si="264"/>
        <v>0</v>
      </c>
      <c r="H56" s="32">
        <f t="shared" si="264"/>
        <v>0</v>
      </c>
      <c r="I56" s="32">
        <f>I51+I53</f>
        <v>0</v>
      </c>
      <c r="J56" s="32">
        <f t="shared" si="265"/>
        <v>0</v>
      </c>
      <c r="K56" s="32">
        <f t="shared" si="265"/>
        <v>0</v>
      </c>
      <c r="L56" s="32">
        <f t="shared" si="265"/>
        <v>0</v>
      </c>
      <c r="M56" s="32">
        <f t="shared" si="265"/>
        <v>0</v>
      </c>
      <c r="N56" s="32">
        <f>O56+P56+S56+V56+W56</f>
        <v>0</v>
      </c>
      <c r="O56" s="32">
        <f t="shared" ref="O56:W56" si="266">O51+O53</f>
        <v>0</v>
      </c>
      <c r="P56" s="32">
        <f t="shared" ref="P56" si="267">P51+P53</f>
        <v>0</v>
      </c>
      <c r="Q56" s="32">
        <f t="shared" ref="Q56" si="268">Q51+Q53</f>
        <v>0</v>
      </c>
      <c r="R56" s="32">
        <f t="shared" ref="R56" si="269">R51+R53</f>
        <v>0</v>
      </c>
      <c r="S56" s="32">
        <f t="shared" si="266"/>
        <v>0</v>
      </c>
      <c r="T56" s="32">
        <f t="shared" si="266"/>
        <v>0</v>
      </c>
      <c r="U56" s="32">
        <f t="shared" si="266"/>
        <v>0</v>
      </c>
      <c r="V56" s="32">
        <f t="shared" si="266"/>
        <v>0</v>
      </c>
      <c r="W56" s="32">
        <f t="shared" si="266"/>
        <v>0</v>
      </c>
      <c r="X56" s="32">
        <f>Y56+Z56+AC56+AF56+AG56</f>
        <v>0</v>
      </c>
      <c r="Y56" s="32">
        <f t="shared" ref="Y56:AG56" si="270">Y51+Y53</f>
        <v>0</v>
      </c>
      <c r="Z56" s="32">
        <f t="shared" si="270"/>
        <v>0</v>
      </c>
      <c r="AA56" s="32">
        <f t="shared" ref="AA56" si="271">AA51+AA53</f>
        <v>0</v>
      </c>
      <c r="AB56" s="32">
        <f t="shared" ref="AB56" si="272">AB51+AB53</f>
        <v>0</v>
      </c>
      <c r="AC56" s="32">
        <f t="shared" si="270"/>
        <v>0</v>
      </c>
      <c r="AD56" s="32">
        <f t="shared" si="270"/>
        <v>0</v>
      </c>
      <c r="AE56" s="32">
        <f t="shared" si="270"/>
        <v>0</v>
      </c>
      <c r="AF56" s="32">
        <f t="shared" si="270"/>
        <v>0</v>
      </c>
      <c r="AG56" s="32">
        <f t="shared" si="270"/>
        <v>0</v>
      </c>
      <c r="AH56" s="32">
        <f>AI56+AJ56+AM56+AP56+AQ56</f>
        <v>0</v>
      </c>
      <c r="AI56" s="32">
        <f t="shared" ref="AI56:AQ56" si="273">AI51+AI53</f>
        <v>0</v>
      </c>
      <c r="AJ56" s="32">
        <f t="shared" si="273"/>
        <v>0</v>
      </c>
      <c r="AK56" s="32">
        <f t="shared" ref="AK56" si="274">AK51+AK53</f>
        <v>0</v>
      </c>
      <c r="AL56" s="32">
        <f t="shared" ref="AL56" si="275">AL51+AL53</f>
        <v>0</v>
      </c>
      <c r="AM56" s="32">
        <f t="shared" si="273"/>
        <v>0</v>
      </c>
      <c r="AN56" s="32">
        <f t="shared" si="273"/>
        <v>0</v>
      </c>
      <c r="AO56" s="32">
        <f t="shared" si="273"/>
        <v>0</v>
      </c>
      <c r="AP56" s="32">
        <f t="shared" si="273"/>
        <v>0</v>
      </c>
      <c r="AQ56" s="32">
        <f t="shared" si="273"/>
        <v>0</v>
      </c>
      <c r="AR56" s="32">
        <f>AS56+AT56+AW56+AZ56+BA56</f>
        <v>0</v>
      </c>
      <c r="AS56" s="32">
        <f t="shared" ref="AS56:BA56" si="276">AS51+AS53</f>
        <v>0</v>
      </c>
      <c r="AT56" s="32">
        <f t="shared" si="276"/>
        <v>0</v>
      </c>
      <c r="AU56" s="32">
        <f t="shared" ref="AU56" si="277">AU51+AU53</f>
        <v>0</v>
      </c>
      <c r="AV56" s="32">
        <f t="shared" ref="AV56" si="278">AV51+AV53</f>
        <v>0</v>
      </c>
      <c r="AW56" s="32">
        <f t="shared" si="276"/>
        <v>0</v>
      </c>
      <c r="AX56" s="32">
        <f t="shared" si="276"/>
        <v>0</v>
      </c>
      <c r="AY56" s="32">
        <f t="shared" si="276"/>
        <v>0</v>
      </c>
      <c r="AZ56" s="32">
        <f t="shared" si="276"/>
        <v>0</v>
      </c>
      <c r="BA56" s="32">
        <f t="shared" si="276"/>
        <v>0</v>
      </c>
    </row>
    <row r="57" spans="1:53" s="152" customFormat="1" ht="47.25" hidden="1" customHeight="1" x14ac:dyDescent="0.2">
      <c r="A57" s="30">
        <v>5</v>
      </c>
      <c r="B57" s="30" t="s">
        <v>24</v>
      </c>
      <c r="C57" s="31" t="s">
        <v>125</v>
      </c>
      <c r="D57" s="32">
        <f>E57+F57+I57+L57+M57</f>
        <v>0</v>
      </c>
      <c r="E57" s="32">
        <f>O57+Y57+AI57+AS57</f>
        <v>0</v>
      </c>
      <c r="F57" s="3">
        <f>G57+H57</f>
        <v>0</v>
      </c>
      <c r="G57" s="32">
        <f t="shared" si="264"/>
        <v>0</v>
      </c>
      <c r="H57" s="32">
        <f t="shared" si="264"/>
        <v>0</v>
      </c>
      <c r="I57" s="3">
        <f>J57+K57</f>
        <v>0</v>
      </c>
      <c r="J57" s="32">
        <f t="shared" si="265"/>
        <v>0</v>
      </c>
      <c r="K57" s="32">
        <f t="shared" si="265"/>
        <v>0</v>
      </c>
      <c r="L57" s="32">
        <f t="shared" si="265"/>
        <v>0</v>
      </c>
      <c r="M57" s="32">
        <f t="shared" si="265"/>
        <v>0</v>
      </c>
      <c r="N57" s="32">
        <f>O57+P57+S57+V57+W57</f>
        <v>0</v>
      </c>
      <c r="O57" s="32"/>
      <c r="P57" s="3">
        <f>Q57+R57</f>
        <v>0</v>
      </c>
      <c r="Q57" s="32"/>
      <c r="R57" s="32"/>
      <c r="S57" s="3">
        <f>T57+U57</f>
        <v>0</v>
      </c>
      <c r="T57" s="32"/>
      <c r="U57" s="32"/>
      <c r="V57" s="32"/>
      <c r="W57" s="32"/>
      <c r="X57" s="32">
        <f>Y57+Z57+AC57+AF57+AG57</f>
        <v>0</v>
      </c>
      <c r="Y57" s="32"/>
      <c r="Z57" s="3">
        <f>AA57+AB57</f>
        <v>0</v>
      </c>
      <c r="AA57" s="32"/>
      <c r="AB57" s="32"/>
      <c r="AC57" s="3">
        <f>AD57+AE57</f>
        <v>0</v>
      </c>
      <c r="AD57" s="32"/>
      <c r="AE57" s="32"/>
      <c r="AF57" s="32"/>
      <c r="AG57" s="32"/>
      <c r="AH57" s="32">
        <f>AI57+AJ57+AM57+AP57+AQ57</f>
        <v>0</v>
      </c>
      <c r="AI57" s="32"/>
      <c r="AJ57" s="3">
        <f>AK57+AL57</f>
        <v>0</v>
      </c>
      <c r="AK57" s="32"/>
      <c r="AL57" s="32"/>
      <c r="AM57" s="3">
        <f>AN57+AO57</f>
        <v>0</v>
      </c>
      <c r="AN57" s="32"/>
      <c r="AO57" s="32"/>
      <c r="AP57" s="32"/>
      <c r="AQ57" s="32"/>
      <c r="AR57" s="32">
        <f>AS57+AT57+AW57+AZ57+BA57</f>
        <v>0</v>
      </c>
      <c r="AS57" s="32"/>
      <c r="AT57" s="3">
        <f>AU57+AV57</f>
        <v>0</v>
      </c>
      <c r="AU57" s="32"/>
      <c r="AV57" s="32"/>
      <c r="AW57" s="3">
        <f>AX57+AY57</f>
        <v>0</v>
      </c>
      <c r="AX57" s="32"/>
      <c r="AY57" s="32"/>
      <c r="AZ57" s="32"/>
      <c r="BA57" s="32"/>
    </row>
    <row r="58" spans="1:53" s="152" customFormat="1" ht="47.25" hidden="1" customHeight="1" x14ac:dyDescent="0.2">
      <c r="A58" s="30">
        <v>6</v>
      </c>
      <c r="B58" s="33" t="s">
        <v>25</v>
      </c>
      <c r="C58" s="31" t="s">
        <v>126</v>
      </c>
      <c r="D58" s="32">
        <f>E58+F58+I58+L58+M58</f>
        <v>0</v>
      </c>
      <c r="E58" s="32">
        <f>O58+Y58+AI58+AS58</f>
        <v>0</v>
      </c>
      <c r="F58" s="32">
        <f>F56-F57</f>
        <v>0</v>
      </c>
      <c r="G58" s="32">
        <f t="shared" si="264"/>
        <v>0</v>
      </c>
      <c r="H58" s="32">
        <f t="shared" si="264"/>
        <v>0</v>
      </c>
      <c r="I58" s="32">
        <f>I56-I57</f>
        <v>0</v>
      </c>
      <c r="J58" s="32">
        <f t="shared" si="265"/>
        <v>0</v>
      </c>
      <c r="K58" s="32">
        <f t="shared" si="265"/>
        <v>0</v>
      </c>
      <c r="L58" s="32">
        <f t="shared" si="265"/>
        <v>0</v>
      </c>
      <c r="M58" s="32">
        <f t="shared" si="265"/>
        <v>0</v>
      </c>
      <c r="N58" s="32">
        <f>O58+P58+S58+V58+W58</f>
        <v>0</v>
      </c>
      <c r="O58" s="32">
        <f t="shared" ref="O58:W58" si="279">O56-O57</f>
        <v>0</v>
      </c>
      <c r="P58" s="32">
        <f t="shared" ref="P58" si="280">P56-P57</f>
        <v>0</v>
      </c>
      <c r="Q58" s="32">
        <f t="shared" ref="Q58" si="281">Q56-Q57</f>
        <v>0</v>
      </c>
      <c r="R58" s="32">
        <f t="shared" ref="R58" si="282">R56-R57</f>
        <v>0</v>
      </c>
      <c r="S58" s="32">
        <f t="shared" si="279"/>
        <v>0</v>
      </c>
      <c r="T58" s="32">
        <f t="shared" si="279"/>
        <v>0</v>
      </c>
      <c r="U58" s="32">
        <f t="shared" si="279"/>
        <v>0</v>
      </c>
      <c r="V58" s="32">
        <f t="shared" si="279"/>
        <v>0</v>
      </c>
      <c r="W58" s="32">
        <f t="shared" si="279"/>
        <v>0</v>
      </c>
      <c r="X58" s="32">
        <f>Y58+Z58+AC58+AF58+AG58</f>
        <v>0</v>
      </c>
      <c r="Y58" s="32">
        <f t="shared" ref="Y58:AG58" si="283">Y56-Y57</f>
        <v>0</v>
      </c>
      <c r="Z58" s="32">
        <f t="shared" si="283"/>
        <v>0</v>
      </c>
      <c r="AA58" s="32">
        <f t="shared" ref="AA58" si="284">AA56-AA57</f>
        <v>0</v>
      </c>
      <c r="AB58" s="32">
        <f t="shared" ref="AB58" si="285">AB56-AB57</f>
        <v>0</v>
      </c>
      <c r="AC58" s="32">
        <f t="shared" si="283"/>
        <v>0</v>
      </c>
      <c r="AD58" s="32">
        <f t="shared" si="283"/>
        <v>0</v>
      </c>
      <c r="AE58" s="32">
        <f t="shared" si="283"/>
        <v>0</v>
      </c>
      <c r="AF58" s="32">
        <f t="shared" si="283"/>
        <v>0</v>
      </c>
      <c r="AG58" s="32">
        <f t="shared" si="283"/>
        <v>0</v>
      </c>
      <c r="AH58" s="32">
        <f>AI58+AJ58+AM58+AP58+AQ58</f>
        <v>0</v>
      </c>
      <c r="AI58" s="32">
        <f t="shared" ref="AI58:AQ58" si="286">AI56-AI57</f>
        <v>0</v>
      </c>
      <c r="AJ58" s="32">
        <f t="shared" si="286"/>
        <v>0</v>
      </c>
      <c r="AK58" s="32">
        <f t="shared" ref="AK58" si="287">AK56-AK57</f>
        <v>0</v>
      </c>
      <c r="AL58" s="32">
        <f t="shared" ref="AL58" si="288">AL56-AL57</f>
        <v>0</v>
      </c>
      <c r="AM58" s="32">
        <f t="shared" si="286"/>
        <v>0</v>
      </c>
      <c r="AN58" s="32">
        <f t="shared" si="286"/>
        <v>0</v>
      </c>
      <c r="AO58" s="32">
        <f t="shared" si="286"/>
        <v>0</v>
      </c>
      <c r="AP58" s="32">
        <f t="shared" si="286"/>
        <v>0</v>
      </c>
      <c r="AQ58" s="32">
        <f t="shared" si="286"/>
        <v>0</v>
      </c>
      <c r="AR58" s="32">
        <f>AS58+AT58+AW58+AZ58+BA58</f>
        <v>0</v>
      </c>
      <c r="AS58" s="32">
        <f t="shared" ref="AS58:BA58" si="289">AS56-AS57</f>
        <v>0</v>
      </c>
      <c r="AT58" s="32">
        <f t="shared" si="289"/>
        <v>0</v>
      </c>
      <c r="AU58" s="32">
        <f t="shared" ref="AU58" si="290">AU56-AU57</f>
        <v>0</v>
      </c>
      <c r="AV58" s="32">
        <f t="shared" ref="AV58" si="291">AV56-AV57</f>
        <v>0</v>
      </c>
      <c r="AW58" s="32">
        <f t="shared" si="289"/>
        <v>0</v>
      </c>
      <c r="AX58" s="32">
        <f t="shared" si="289"/>
        <v>0</v>
      </c>
      <c r="AY58" s="32">
        <f t="shared" si="289"/>
        <v>0</v>
      </c>
      <c r="AZ58" s="32">
        <f t="shared" si="289"/>
        <v>0</v>
      </c>
      <c r="BA58" s="32">
        <f t="shared" si="289"/>
        <v>0</v>
      </c>
    </row>
    <row r="59" spans="1:53" s="152" customFormat="1" ht="47.25" customHeight="1" x14ac:dyDescent="0.2">
      <c r="A59" s="30" t="s">
        <v>26</v>
      </c>
      <c r="B59" s="33" t="s">
        <v>27</v>
      </c>
      <c r="C59" s="31"/>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row>
    <row r="60" spans="1:53" s="152" customFormat="1" ht="47.25" hidden="1" customHeight="1" x14ac:dyDescent="0.2">
      <c r="A60" s="30">
        <v>1</v>
      </c>
      <c r="B60" s="33" t="s">
        <v>28</v>
      </c>
      <c r="C60" s="31" t="s">
        <v>127</v>
      </c>
      <c r="D60" s="32">
        <f t="shared" ref="D60:J60" si="292">SUM(D61:D62)</f>
        <v>0</v>
      </c>
      <c r="E60" s="32">
        <f t="shared" ref="E60:F60" si="293">SUM(E61:E62)</f>
        <v>0</v>
      </c>
      <c r="F60" s="32">
        <f t="shared" si="293"/>
        <v>0</v>
      </c>
      <c r="G60" s="32">
        <f t="shared" ref="G60" si="294">SUM(G61:G62)</f>
        <v>0</v>
      </c>
      <c r="H60" s="32">
        <f t="shared" ref="H60" si="295">SUM(H61:H62)</f>
        <v>0</v>
      </c>
      <c r="I60" s="32">
        <f t="shared" si="292"/>
        <v>0</v>
      </c>
      <c r="J60" s="32">
        <f t="shared" si="292"/>
        <v>0</v>
      </c>
      <c r="K60" s="32">
        <f t="shared" ref="K60:M60" si="296">SUM(K61:K62)</f>
        <v>0</v>
      </c>
      <c r="L60" s="32">
        <f t="shared" si="296"/>
        <v>0</v>
      </c>
      <c r="M60" s="32">
        <f t="shared" si="296"/>
        <v>0</v>
      </c>
      <c r="N60" s="32">
        <f t="shared" ref="N60:W60" si="297">SUM(N61:N62)</f>
        <v>0</v>
      </c>
      <c r="O60" s="32">
        <f t="shared" si="297"/>
        <v>0</v>
      </c>
      <c r="P60" s="32">
        <f t="shared" ref="P60" si="298">SUM(P61:P62)</f>
        <v>0</v>
      </c>
      <c r="Q60" s="32">
        <f t="shared" ref="Q60" si="299">SUM(Q61:Q62)</f>
        <v>0</v>
      </c>
      <c r="R60" s="32">
        <f t="shared" ref="R60" si="300">SUM(R61:R62)</f>
        <v>0</v>
      </c>
      <c r="S60" s="32">
        <f t="shared" si="297"/>
        <v>0</v>
      </c>
      <c r="T60" s="32">
        <f t="shared" si="297"/>
        <v>0</v>
      </c>
      <c r="U60" s="32">
        <f t="shared" si="297"/>
        <v>0</v>
      </c>
      <c r="V60" s="32">
        <f t="shared" si="297"/>
        <v>0</v>
      </c>
      <c r="W60" s="32">
        <f t="shared" si="297"/>
        <v>0</v>
      </c>
      <c r="X60" s="32">
        <f t="shared" ref="X60:AG60" si="301">SUM(X61:X62)</f>
        <v>0</v>
      </c>
      <c r="Y60" s="32">
        <f t="shared" si="301"/>
        <v>0</v>
      </c>
      <c r="Z60" s="32">
        <f t="shared" si="301"/>
        <v>0</v>
      </c>
      <c r="AA60" s="32">
        <f t="shared" ref="AA60" si="302">SUM(AA61:AA62)</f>
        <v>0</v>
      </c>
      <c r="AB60" s="32">
        <f t="shared" ref="AB60" si="303">SUM(AB61:AB62)</f>
        <v>0</v>
      </c>
      <c r="AC60" s="32">
        <f t="shared" si="301"/>
        <v>0</v>
      </c>
      <c r="AD60" s="32">
        <f t="shared" si="301"/>
        <v>0</v>
      </c>
      <c r="AE60" s="32">
        <f t="shared" si="301"/>
        <v>0</v>
      </c>
      <c r="AF60" s="32">
        <f t="shared" si="301"/>
        <v>0</v>
      </c>
      <c r="AG60" s="32">
        <f t="shared" si="301"/>
        <v>0</v>
      </c>
      <c r="AH60" s="32">
        <f t="shared" ref="AH60:AQ60" si="304">SUM(AH61:AH62)</f>
        <v>0</v>
      </c>
      <c r="AI60" s="32">
        <f t="shared" si="304"/>
        <v>0</v>
      </c>
      <c r="AJ60" s="32">
        <f t="shared" si="304"/>
        <v>0</v>
      </c>
      <c r="AK60" s="32">
        <f t="shared" ref="AK60" si="305">SUM(AK61:AK62)</f>
        <v>0</v>
      </c>
      <c r="AL60" s="32">
        <f t="shared" ref="AL60" si="306">SUM(AL61:AL62)</f>
        <v>0</v>
      </c>
      <c r="AM60" s="32">
        <f t="shared" si="304"/>
        <v>0</v>
      </c>
      <c r="AN60" s="32">
        <f t="shared" si="304"/>
        <v>0</v>
      </c>
      <c r="AO60" s="32">
        <f t="shared" si="304"/>
        <v>0</v>
      </c>
      <c r="AP60" s="32">
        <f t="shared" si="304"/>
        <v>0</v>
      </c>
      <c r="AQ60" s="32">
        <f t="shared" si="304"/>
        <v>0</v>
      </c>
      <c r="AR60" s="32">
        <f t="shared" ref="AR60:BA60" si="307">SUM(AR61:AR62)</f>
        <v>0</v>
      </c>
      <c r="AS60" s="32">
        <f t="shared" si="307"/>
        <v>0</v>
      </c>
      <c r="AT60" s="32">
        <f t="shared" si="307"/>
        <v>0</v>
      </c>
      <c r="AU60" s="32">
        <f t="shared" ref="AU60" si="308">SUM(AU61:AU62)</f>
        <v>0</v>
      </c>
      <c r="AV60" s="32">
        <f t="shared" ref="AV60" si="309">SUM(AV61:AV62)</f>
        <v>0</v>
      </c>
      <c r="AW60" s="32">
        <f t="shared" si="307"/>
        <v>0</v>
      </c>
      <c r="AX60" s="32">
        <f t="shared" si="307"/>
        <v>0</v>
      </c>
      <c r="AY60" s="32">
        <f t="shared" si="307"/>
        <v>0</v>
      </c>
      <c r="AZ60" s="32">
        <f t="shared" si="307"/>
        <v>0</v>
      </c>
      <c r="BA60" s="32">
        <f t="shared" si="307"/>
        <v>0</v>
      </c>
    </row>
    <row r="61" spans="1:53" s="152" customFormat="1" ht="47.25" hidden="1" customHeight="1" x14ac:dyDescent="0.2">
      <c r="A61" s="1"/>
      <c r="B61" s="1" t="s">
        <v>128</v>
      </c>
      <c r="C61" s="27" t="s">
        <v>129</v>
      </c>
      <c r="D61" s="3">
        <f>E61+F61+I61+L61+M61</f>
        <v>0</v>
      </c>
      <c r="E61" s="3">
        <f>O61+Y61+AI61+AS61</f>
        <v>0</v>
      </c>
      <c r="F61" s="3">
        <f>G61+H61</f>
        <v>0</v>
      </c>
      <c r="G61" s="3">
        <f t="shared" ref="G61:H63" si="310">Q61+AA61+AK61+AU61</f>
        <v>0</v>
      </c>
      <c r="H61" s="3">
        <f t="shared" si="310"/>
        <v>0</v>
      </c>
      <c r="I61" s="3">
        <f>J61+K61</f>
        <v>0</v>
      </c>
      <c r="J61" s="3">
        <f t="shared" ref="J61:M63" si="311">T61+AD61+AN61+AX61</f>
        <v>0</v>
      </c>
      <c r="K61" s="3">
        <f t="shared" si="311"/>
        <v>0</v>
      </c>
      <c r="L61" s="3">
        <f t="shared" si="311"/>
        <v>0</v>
      </c>
      <c r="M61" s="3">
        <f t="shared" si="311"/>
        <v>0</v>
      </c>
      <c r="N61" s="3">
        <f>O61+P61+S61+V61+W61</f>
        <v>0</v>
      </c>
      <c r="O61" s="3"/>
      <c r="P61" s="3">
        <f>Q61+R61</f>
        <v>0</v>
      </c>
      <c r="Q61" s="3"/>
      <c r="R61" s="3"/>
      <c r="S61" s="3">
        <f>T61+U61</f>
        <v>0</v>
      </c>
      <c r="T61" s="3"/>
      <c r="U61" s="3"/>
      <c r="V61" s="3"/>
      <c r="W61" s="3"/>
      <c r="X61" s="3">
        <f>Y61+Z61+AC61+AF61+AG61</f>
        <v>0</v>
      </c>
      <c r="Y61" s="3"/>
      <c r="Z61" s="3">
        <f>AA61+AB61</f>
        <v>0</v>
      </c>
      <c r="AA61" s="3"/>
      <c r="AB61" s="3"/>
      <c r="AC61" s="3">
        <f>AD61+AE61</f>
        <v>0</v>
      </c>
      <c r="AD61" s="3"/>
      <c r="AE61" s="3"/>
      <c r="AF61" s="3"/>
      <c r="AG61" s="3"/>
      <c r="AH61" s="3">
        <f>AI61+AJ61+AM61+AP61+AQ61</f>
        <v>0</v>
      </c>
      <c r="AI61" s="3"/>
      <c r="AJ61" s="3">
        <f>AK61+AL61</f>
        <v>0</v>
      </c>
      <c r="AK61" s="3"/>
      <c r="AL61" s="3"/>
      <c r="AM61" s="3">
        <f>AN61+AO61</f>
        <v>0</v>
      </c>
      <c r="AN61" s="3"/>
      <c r="AO61" s="3"/>
      <c r="AP61" s="3"/>
      <c r="AQ61" s="3"/>
      <c r="AR61" s="3">
        <f>AS61+AT61+AW61+AZ61+BA61</f>
        <v>0</v>
      </c>
      <c r="AS61" s="3"/>
      <c r="AT61" s="3">
        <f>AU61+AV61</f>
        <v>0</v>
      </c>
      <c r="AU61" s="3"/>
      <c r="AV61" s="3"/>
      <c r="AW61" s="3">
        <f>AX61+AY61</f>
        <v>0</v>
      </c>
      <c r="AX61" s="3"/>
      <c r="AY61" s="3"/>
      <c r="AZ61" s="3"/>
      <c r="BA61" s="3"/>
    </row>
    <row r="62" spans="1:53" s="152" customFormat="1" ht="47.25" hidden="1" customHeight="1" x14ac:dyDescent="0.2">
      <c r="A62" s="1"/>
      <c r="B62" s="1" t="s">
        <v>56</v>
      </c>
      <c r="C62" s="27" t="s">
        <v>130</v>
      </c>
      <c r="D62" s="3">
        <f>E62+F62+I62+L62+M62</f>
        <v>0</v>
      </c>
      <c r="E62" s="3">
        <f>O62+Y62+AI62+AS62</f>
        <v>0</v>
      </c>
      <c r="F62" s="3">
        <f>G62+H62</f>
        <v>0</v>
      </c>
      <c r="G62" s="3">
        <f t="shared" si="310"/>
        <v>0</v>
      </c>
      <c r="H62" s="3">
        <f t="shared" si="310"/>
        <v>0</v>
      </c>
      <c r="I62" s="3">
        <f>J62+K62</f>
        <v>0</v>
      </c>
      <c r="J62" s="3">
        <f t="shared" si="311"/>
        <v>0</v>
      </c>
      <c r="K62" s="3">
        <f t="shared" si="311"/>
        <v>0</v>
      </c>
      <c r="L62" s="3">
        <f t="shared" si="311"/>
        <v>0</v>
      </c>
      <c r="M62" s="3">
        <f t="shared" si="311"/>
        <v>0</v>
      </c>
      <c r="N62" s="3">
        <f>O62+P62+S62+V62+W62</f>
        <v>0</v>
      </c>
      <c r="O62" s="3"/>
      <c r="P62" s="3">
        <f>Q62+R62</f>
        <v>0</v>
      </c>
      <c r="Q62" s="3"/>
      <c r="R62" s="3"/>
      <c r="S62" s="3">
        <f>T62+U62</f>
        <v>0</v>
      </c>
      <c r="T62" s="3"/>
      <c r="U62" s="3"/>
      <c r="V62" s="3"/>
      <c r="W62" s="3"/>
      <c r="X62" s="3">
        <f>Y62+Z62+AC62+AF62+AG62</f>
        <v>0</v>
      </c>
      <c r="Y62" s="3"/>
      <c r="Z62" s="3">
        <f>AA62+AB62</f>
        <v>0</v>
      </c>
      <c r="AA62" s="3"/>
      <c r="AB62" s="3"/>
      <c r="AC62" s="3">
        <f>AD62+AE62</f>
        <v>0</v>
      </c>
      <c r="AD62" s="3"/>
      <c r="AE62" s="3"/>
      <c r="AF62" s="3"/>
      <c r="AG62" s="3"/>
      <c r="AH62" s="3">
        <f>AI62+AJ62+AM62+AP62+AQ62</f>
        <v>0</v>
      </c>
      <c r="AI62" s="3"/>
      <c r="AJ62" s="3">
        <f>AK62+AL62</f>
        <v>0</v>
      </c>
      <c r="AK62" s="3"/>
      <c r="AL62" s="3"/>
      <c r="AM62" s="3">
        <f>AN62+AO62</f>
        <v>0</v>
      </c>
      <c r="AN62" s="3"/>
      <c r="AO62" s="3"/>
      <c r="AP62" s="3"/>
      <c r="AQ62" s="3"/>
      <c r="AR62" s="3">
        <f>AS62+AT62+AW62+AZ62+BA62</f>
        <v>0</v>
      </c>
      <c r="AS62" s="3"/>
      <c r="AT62" s="3">
        <f>AU62+AV62</f>
        <v>0</v>
      </c>
      <c r="AU62" s="3"/>
      <c r="AV62" s="3"/>
      <c r="AW62" s="3">
        <f>AX62+AY62</f>
        <v>0</v>
      </c>
      <c r="AX62" s="3"/>
      <c r="AY62" s="3"/>
      <c r="AZ62" s="3"/>
      <c r="BA62" s="3"/>
    </row>
    <row r="63" spans="1:53" s="152" customFormat="1" ht="47.25" hidden="1" customHeight="1" x14ac:dyDescent="0.2">
      <c r="A63" s="30">
        <v>2</v>
      </c>
      <c r="B63" s="33" t="s">
        <v>22</v>
      </c>
      <c r="C63" s="31" t="s">
        <v>131</v>
      </c>
      <c r="D63" s="32">
        <f>E63+F63+I63+L63+M63</f>
        <v>0</v>
      </c>
      <c r="E63" s="32">
        <f>O63+Y63+AI63+AS63</f>
        <v>0</v>
      </c>
      <c r="F63" s="3">
        <f>G63+H63</f>
        <v>0</v>
      </c>
      <c r="G63" s="32">
        <f t="shared" si="310"/>
        <v>0</v>
      </c>
      <c r="H63" s="32">
        <f t="shared" si="310"/>
        <v>0</v>
      </c>
      <c r="I63" s="3">
        <f>J63+K63</f>
        <v>0</v>
      </c>
      <c r="J63" s="32">
        <f t="shared" si="311"/>
        <v>0</v>
      </c>
      <c r="K63" s="32">
        <f t="shared" si="311"/>
        <v>0</v>
      </c>
      <c r="L63" s="32">
        <f t="shared" si="311"/>
        <v>0</v>
      </c>
      <c r="M63" s="32">
        <f t="shared" si="311"/>
        <v>0</v>
      </c>
      <c r="N63" s="32">
        <f>O63+P63+S63+V63+W63</f>
        <v>0</v>
      </c>
      <c r="O63" s="3"/>
      <c r="P63" s="3">
        <f>Q63+R63</f>
        <v>0</v>
      </c>
      <c r="Q63" s="3"/>
      <c r="R63" s="3"/>
      <c r="S63" s="3">
        <f>T63+U63</f>
        <v>0</v>
      </c>
      <c r="T63" s="3"/>
      <c r="U63" s="3"/>
      <c r="V63" s="3"/>
      <c r="W63" s="3"/>
      <c r="X63" s="32">
        <f>Y63+Z63+AC63+AF63+AG63</f>
        <v>0</v>
      </c>
      <c r="Y63" s="3"/>
      <c r="Z63" s="3">
        <f>AA63+AB63</f>
        <v>0</v>
      </c>
      <c r="AA63" s="3"/>
      <c r="AB63" s="3"/>
      <c r="AC63" s="3">
        <f>AD63+AE63</f>
        <v>0</v>
      </c>
      <c r="AD63" s="3"/>
      <c r="AE63" s="3"/>
      <c r="AF63" s="3"/>
      <c r="AG63" s="3"/>
      <c r="AH63" s="32">
        <f>AI63+AJ63+AM63+AP63+AQ63</f>
        <v>0</v>
      </c>
      <c r="AI63" s="3"/>
      <c r="AJ63" s="3">
        <f>AK63+AL63</f>
        <v>0</v>
      </c>
      <c r="AK63" s="3"/>
      <c r="AL63" s="3"/>
      <c r="AM63" s="3">
        <f>AN63+AO63</f>
        <v>0</v>
      </c>
      <c r="AN63" s="3"/>
      <c r="AO63" s="3"/>
      <c r="AP63" s="3"/>
      <c r="AQ63" s="3"/>
      <c r="AR63" s="32">
        <f>AS63+AT63+AW63+AZ63+BA63</f>
        <v>0</v>
      </c>
      <c r="AS63" s="3"/>
      <c r="AT63" s="3">
        <f>AU63+AV63</f>
        <v>0</v>
      </c>
      <c r="AU63" s="3"/>
      <c r="AV63" s="3"/>
      <c r="AW63" s="3">
        <f>AX63+AY63</f>
        <v>0</v>
      </c>
      <c r="AX63" s="3"/>
      <c r="AY63" s="3"/>
      <c r="AZ63" s="3"/>
      <c r="BA63" s="3"/>
    </row>
    <row r="64" spans="1:53" s="152" customFormat="1" ht="47.25" hidden="1" customHeight="1" x14ac:dyDescent="0.2">
      <c r="A64" s="30">
        <v>3</v>
      </c>
      <c r="B64" s="33" t="s">
        <v>132</v>
      </c>
      <c r="C64" s="31" t="s">
        <v>133</v>
      </c>
      <c r="D64" s="32">
        <f>E64+F64+I64+L64+M64</f>
        <v>0</v>
      </c>
      <c r="E64" s="32">
        <f t="shared" ref="E64:F64" si="312">E60+E63</f>
        <v>0</v>
      </c>
      <c r="F64" s="32">
        <f t="shared" si="312"/>
        <v>0</v>
      </c>
      <c r="G64" s="32">
        <f t="shared" ref="G64" si="313">G60+G63</f>
        <v>0</v>
      </c>
      <c r="H64" s="32">
        <f t="shared" ref="H64" si="314">H60+H63</f>
        <v>0</v>
      </c>
      <c r="I64" s="32">
        <f t="shared" ref="I64:J64" si="315">I60+I63</f>
        <v>0</v>
      </c>
      <c r="J64" s="32">
        <f t="shared" si="315"/>
        <v>0</v>
      </c>
      <c r="K64" s="32">
        <f t="shared" ref="K64:M64" si="316">K60+K63</f>
        <v>0</v>
      </c>
      <c r="L64" s="32">
        <f t="shared" si="316"/>
        <v>0</v>
      </c>
      <c r="M64" s="32">
        <f t="shared" si="316"/>
        <v>0</v>
      </c>
      <c r="N64" s="32">
        <f>O64+P64+S64+V64+W64</f>
        <v>0</v>
      </c>
      <c r="O64" s="32">
        <f t="shared" ref="O64:W64" si="317">O60+O63</f>
        <v>0</v>
      </c>
      <c r="P64" s="32">
        <f t="shared" ref="P64" si="318">P60+P63</f>
        <v>0</v>
      </c>
      <c r="Q64" s="32">
        <f t="shared" ref="Q64" si="319">Q60+Q63</f>
        <v>0</v>
      </c>
      <c r="R64" s="32">
        <f t="shared" ref="R64" si="320">R60+R63</f>
        <v>0</v>
      </c>
      <c r="S64" s="32">
        <f t="shared" si="317"/>
        <v>0</v>
      </c>
      <c r="T64" s="32">
        <f t="shared" si="317"/>
        <v>0</v>
      </c>
      <c r="U64" s="32">
        <f t="shared" si="317"/>
        <v>0</v>
      </c>
      <c r="V64" s="32">
        <f t="shared" si="317"/>
        <v>0</v>
      </c>
      <c r="W64" s="32">
        <f t="shared" si="317"/>
        <v>0</v>
      </c>
      <c r="X64" s="32">
        <f>Y64+Z64+AC64+AF64+AG64</f>
        <v>0</v>
      </c>
      <c r="Y64" s="32">
        <f t="shared" ref="Y64:AG64" si="321">Y60+Y63</f>
        <v>0</v>
      </c>
      <c r="Z64" s="32">
        <f t="shared" si="321"/>
        <v>0</v>
      </c>
      <c r="AA64" s="32">
        <f t="shared" ref="AA64" si="322">AA60+AA63</f>
        <v>0</v>
      </c>
      <c r="AB64" s="32">
        <f t="shared" ref="AB64" si="323">AB60+AB63</f>
        <v>0</v>
      </c>
      <c r="AC64" s="32">
        <f t="shared" si="321"/>
        <v>0</v>
      </c>
      <c r="AD64" s="32">
        <f t="shared" si="321"/>
        <v>0</v>
      </c>
      <c r="AE64" s="32">
        <f t="shared" si="321"/>
        <v>0</v>
      </c>
      <c r="AF64" s="32">
        <f t="shared" si="321"/>
        <v>0</v>
      </c>
      <c r="AG64" s="32">
        <f t="shared" si="321"/>
        <v>0</v>
      </c>
      <c r="AH64" s="32">
        <f>AI64+AJ64+AM64+AP64+AQ64</f>
        <v>0</v>
      </c>
      <c r="AI64" s="32">
        <f t="shared" ref="AI64:AQ64" si="324">AI60+AI63</f>
        <v>0</v>
      </c>
      <c r="AJ64" s="32">
        <f t="shared" si="324"/>
        <v>0</v>
      </c>
      <c r="AK64" s="32">
        <f t="shared" ref="AK64" si="325">AK60+AK63</f>
        <v>0</v>
      </c>
      <c r="AL64" s="32">
        <f t="shared" ref="AL64" si="326">AL60+AL63</f>
        <v>0</v>
      </c>
      <c r="AM64" s="32">
        <f t="shared" si="324"/>
        <v>0</v>
      </c>
      <c r="AN64" s="32">
        <f t="shared" si="324"/>
        <v>0</v>
      </c>
      <c r="AO64" s="32">
        <f t="shared" si="324"/>
        <v>0</v>
      </c>
      <c r="AP64" s="32">
        <f t="shared" si="324"/>
        <v>0</v>
      </c>
      <c r="AQ64" s="32">
        <f t="shared" si="324"/>
        <v>0</v>
      </c>
      <c r="AR64" s="32">
        <f>AS64+AT64+AW64+AZ64+BA64</f>
        <v>0</v>
      </c>
      <c r="AS64" s="32">
        <f t="shared" ref="AS64:BA64" si="327">AS60+AS63</f>
        <v>0</v>
      </c>
      <c r="AT64" s="32">
        <f t="shared" si="327"/>
        <v>0</v>
      </c>
      <c r="AU64" s="32">
        <f t="shared" ref="AU64" si="328">AU60+AU63</f>
        <v>0</v>
      </c>
      <c r="AV64" s="32">
        <f t="shared" ref="AV64" si="329">AV60+AV63</f>
        <v>0</v>
      </c>
      <c r="AW64" s="32">
        <f t="shared" si="327"/>
        <v>0</v>
      </c>
      <c r="AX64" s="32">
        <f t="shared" si="327"/>
        <v>0</v>
      </c>
      <c r="AY64" s="32">
        <f t="shared" si="327"/>
        <v>0</v>
      </c>
      <c r="AZ64" s="32">
        <f t="shared" si="327"/>
        <v>0</v>
      </c>
      <c r="BA64" s="32">
        <f t="shared" si="327"/>
        <v>0</v>
      </c>
    </row>
    <row r="65" spans="1:53" s="152" customFormat="1" ht="47.25" hidden="1" customHeight="1" x14ac:dyDescent="0.2">
      <c r="A65" s="30">
        <v>4</v>
      </c>
      <c r="B65" s="33" t="s">
        <v>134</v>
      </c>
      <c r="C65" s="31" t="s">
        <v>135</v>
      </c>
      <c r="D65" s="32">
        <f t="shared" ref="D65:J65" si="330">SUM(D66:D67)</f>
        <v>0</v>
      </c>
      <c r="E65" s="32">
        <f t="shared" ref="E65:F65" si="331">SUM(E66:E67)</f>
        <v>0</v>
      </c>
      <c r="F65" s="32">
        <f t="shared" si="331"/>
        <v>0</v>
      </c>
      <c r="G65" s="32">
        <f t="shared" ref="G65" si="332">SUM(G66:G67)</f>
        <v>0</v>
      </c>
      <c r="H65" s="32">
        <f t="shared" ref="H65" si="333">SUM(H66:H67)</f>
        <v>0</v>
      </c>
      <c r="I65" s="32">
        <f t="shared" si="330"/>
        <v>0</v>
      </c>
      <c r="J65" s="32">
        <f t="shared" si="330"/>
        <v>0</v>
      </c>
      <c r="K65" s="32">
        <f t="shared" ref="K65:M65" si="334">SUM(K66:K67)</f>
        <v>0</v>
      </c>
      <c r="L65" s="32">
        <f t="shared" si="334"/>
        <v>0</v>
      </c>
      <c r="M65" s="32">
        <f t="shared" si="334"/>
        <v>0</v>
      </c>
      <c r="N65" s="32">
        <f t="shared" ref="N65:W65" si="335">SUM(N66:N67)</f>
        <v>0</v>
      </c>
      <c r="O65" s="32">
        <f t="shared" si="335"/>
        <v>0</v>
      </c>
      <c r="P65" s="32">
        <f t="shared" ref="P65" si="336">SUM(P66:P67)</f>
        <v>0</v>
      </c>
      <c r="Q65" s="32">
        <f t="shared" ref="Q65" si="337">SUM(Q66:Q67)</f>
        <v>0</v>
      </c>
      <c r="R65" s="32">
        <f t="shared" ref="R65" si="338">SUM(R66:R67)</f>
        <v>0</v>
      </c>
      <c r="S65" s="32">
        <f t="shared" si="335"/>
        <v>0</v>
      </c>
      <c r="T65" s="32">
        <f t="shared" si="335"/>
        <v>0</v>
      </c>
      <c r="U65" s="32">
        <f t="shared" si="335"/>
        <v>0</v>
      </c>
      <c r="V65" s="32">
        <f t="shared" si="335"/>
        <v>0</v>
      </c>
      <c r="W65" s="32">
        <f t="shared" si="335"/>
        <v>0</v>
      </c>
      <c r="X65" s="32">
        <f t="shared" ref="X65:AG65" si="339">SUM(X66:X67)</f>
        <v>0</v>
      </c>
      <c r="Y65" s="32">
        <f t="shared" si="339"/>
        <v>0</v>
      </c>
      <c r="Z65" s="32">
        <f t="shared" si="339"/>
        <v>0</v>
      </c>
      <c r="AA65" s="32">
        <f t="shared" ref="AA65" si="340">SUM(AA66:AA67)</f>
        <v>0</v>
      </c>
      <c r="AB65" s="32">
        <f t="shared" ref="AB65" si="341">SUM(AB66:AB67)</f>
        <v>0</v>
      </c>
      <c r="AC65" s="32">
        <f t="shared" si="339"/>
        <v>0</v>
      </c>
      <c r="AD65" s="32">
        <f t="shared" si="339"/>
        <v>0</v>
      </c>
      <c r="AE65" s="32">
        <f t="shared" si="339"/>
        <v>0</v>
      </c>
      <c r="AF65" s="32">
        <f t="shared" si="339"/>
        <v>0</v>
      </c>
      <c r="AG65" s="32">
        <f t="shared" si="339"/>
        <v>0</v>
      </c>
      <c r="AH65" s="32">
        <f t="shared" ref="AH65:AQ65" si="342">SUM(AH66:AH67)</f>
        <v>0</v>
      </c>
      <c r="AI65" s="32">
        <f t="shared" si="342"/>
        <v>0</v>
      </c>
      <c r="AJ65" s="32">
        <f t="shared" si="342"/>
        <v>0</v>
      </c>
      <c r="AK65" s="32">
        <f t="shared" ref="AK65" si="343">SUM(AK66:AK67)</f>
        <v>0</v>
      </c>
      <c r="AL65" s="32">
        <f t="shared" ref="AL65" si="344">SUM(AL66:AL67)</f>
        <v>0</v>
      </c>
      <c r="AM65" s="32">
        <f t="shared" si="342"/>
        <v>0</v>
      </c>
      <c r="AN65" s="32">
        <f t="shared" si="342"/>
        <v>0</v>
      </c>
      <c r="AO65" s="32">
        <f t="shared" si="342"/>
        <v>0</v>
      </c>
      <c r="AP65" s="32">
        <f t="shared" si="342"/>
        <v>0</v>
      </c>
      <c r="AQ65" s="32">
        <f t="shared" si="342"/>
        <v>0</v>
      </c>
      <c r="AR65" s="32">
        <f t="shared" ref="AR65:BA65" si="345">SUM(AR66:AR67)</f>
        <v>0</v>
      </c>
      <c r="AS65" s="32">
        <f t="shared" si="345"/>
        <v>0</v>
      </c>
      <c r="AT65" s="32">
        <f t="shared" si="345"/>
        <v>0</v>
      </c>
      <c r="AU65" s="32">
        <f t="shared" ref="AU65" si="346">SUM(AU66:AU67)</f>
        <v>0</v>
      </c>
      <c r="AV65" s="32">
        <f t="shared" ref="AV65" si="347">SUM(AV66:AV67)</f>
        <v>0</v>
      </c>
      <c r="AW65" s="32">
        <f t="shared" si="345"/>
        <v>0</v>
      </c>
      <c r="AX65" s="32">
        <f t="shared" si="345"/>
        <v>0</v>
      </c>
      <c r="AY65" s="32">
        <f t="shared" si="345"/>
        <v>0</v>
      </c>
      <c r="AZ65" s="32">
        <f t="shared" si="345"/>
        <v>0</v>
      </c>
      <c r="BA65" s="32">
        <f t="shared" si="345"/>
        <v>0</v>
      </c>
    </row>
    <row r="66" spans="1:53" s="152" customFormat="1" ht="47.25" hidden="1" customHeight="1" x14ac:dyDescent="0.2">
      <c r="A66" s="1"/>
      <c r="B66" s="1" t="s">
        <v>136</v>
      </c>
      <c r="C66" s="27" t="s">
        <v>137</v>
      </c>
      <c r="D66" s="3">
        <f>E66+F66+I66+L66+M66</f>
        <v>0</v>
      </c>
      <c r="E66" s="3">
        <f>O66+Y66+AI66+AS66</f>
        <v>0</v>
      </c>
      <c r="F66" s="3">
        <f>G66+H66</f>
        <v>0</v>
      </c>
      <c r="G66" s="3">
        <f t="shared" ref="G66:H68" si="348">Q66+AA66+AK66+AU66</f>
        <v>0</v>
      </c>
      <c r="H66" s="3">
        <f t="shared" si="348"/>
        <v>0</v>
      </c>
      <c r="I66" s="3">
        <f>J66+K66</f>
        <v>0</v>
      </c>
      <c r="J66" s="3">
        <f t="shared" ref="J66:M68" si="349">T66+AD66+AN66+AX66</f>
        <v>0</v>
      </c>
      <c r="K66" s="3">
        <f t="shared" si="349"/>
        <v>0</v>
      </c>
      <c r="L66" s="3">
        <f t="shared" si="349"/>
        <v>0</v>
      </c>
      <c r="M66" s="3">
        <f t="shared" si="349"/>
        <v>0</v>
      </c>
      <c r="N66" s="3">
        <f>O66+P66+S66+V66+W66</f>
        <v>0</v>
      </c>
      <c r="O66" s="3"/>
      <c r="P66" s="3">
        <f>Q66+R66</f>
        <v>0</v>
      </c>
      <c r="Q66" s="3"/>
      <c r="R66" s="3"/>
      <c r="S66" s="3">
        <f>T66+U66</f>
        <v>0</v>
      </c>
      <c r="T66" s="3"/>
      <c r="U66" s="3"/>
      <c r="V66" s="3"/>
      <c r="W66" s="3"/>
      <c r="X66" s="3">
        <f>Y66+Z66+AC66+AF66+AG66</f>
        <v>0</v>
      </c>
      <c r="Y66" s="3"/>
      <c r="Z66" s="3">
        <f>AA66+AB66</f>
        <v>0</v>
      </c>
      <c r="AA66" s="3"/>
      <c r="AB66" s="3"/>
      <c r="AC66" s="3">
        <f>AD66+AE66</f>
        <v>0</v>
      </c>
      <c r="AD66" s="3"/>
      <c r="AE66" s="3"/>
      <c r="AF66" s="3"/>
      <c r="AG66" s="3"/>
      <c r="AH66" s="3">
        <f>AI66+AJ66+AM66+AP66+AQ66</f>
        <v>0</v>
      </c>
      <c r="AI66" s="3"/>
      <c r="AJ66" s="3">
        <f>AK66+AL66</f>
        <v>0</v>
      </c>
      <c r="AK66" s="3"/>
      <c r="AL66" s="3"/>
      <c r="AM66" s="3">
        <f>AN66+AO66</f>
        <v>0</v>
      </c>
      <c r="AN66" s="3"/>
      <c r="AO66" s="3"/>
      <c r="AP66" s="3"/>
      <c r="AQ66" s="3"/>
      <c r="AR66" s="3">
        <f>AS66+AT66+AW66+AZ66+BA66</f>
        <v>0</v>
      </c>
      <c r="AS66" s="3"/>
      <c r="AT66" s="3">
        <f>AU66+AV66</f>
        <v>0</v>
      </c>
      <c r="AU66" s="3"/>
      <c r="AV66" s="3"/>
      <c r="AW66" s="3">
        <f>AX66+AY66</f>
        <v>0</v>
      </c>
      <c r="AX66" s="3"/>
      <c r="AY66" s="3"/>
      <c r="AZ66" s="3"/>
      <c r="BA66" s="3"/>
    </row>
    <row r="67" spans="1:53" s="152" customFormat="1" ht="47.25" hidden="1" customHeight="1" x14ac:dyDescent="0.2">
      <c r="A67" s="1"/>
      <c r="B67" s="1" t="s">
        <v>138</v>
      </c>
      <c r="C67" s="27" t="s">
        <v>139</v>
      </c>
      <c r="D67" s="3">
        <f>E67+F67+I67+L67+M67</f>
        <v>0</v>
      </c>
      <c r="E67" s="3">
        <f>O67+Y67+AI67+AS67</f>
        <v>0</v>
      </c>
      <c r="F67" s="3">
        <f>G67+H67</f>
        <v>0</v>
      </c>
      <c r="G67" s="3">
        <f t="shared" si="348"/>
        <v>0</v>
      </c>
      <c r="H67" s="3">
        <f t="shared" si="348"/>
        <v>0</v>
      </c>
      <c r="I67" s="3">
        <f>J67+K67</f>
        <v>0</v>
      </c>
      <c r="J67" s="3">
        <f t="shared" si="349"/>
        <v>0</v>
      </c>
      <c r="K67" s="3">
        <f t="shared" si="349"/>
        <v>0</v>
      </c>
      <c r="L67" s="3">
        <f t="shared" si="349"/>
        <v>0</v>
      </c>
      <c r="M67" s="3">
        <f t="shared" si="349"/>
        <v>0</v>
      </c>
      <c r="N67" s="3">
        <f>O67+P67+S67+V67+W67</f>
        <v>0</v>
      </c>
      <c r="O67" s="3"/>
      <c r="P67" s="3">
        <f>Q67+R67</f>
        <v>0</v>
      </c>
      <c r="Q67" s="3"/>
      <c r="R67" s="3"/>
      <c r="S67" s="3">
        <f>T67+U67</f>
        <v>0</v>
      </c>
      <c r="T67" s="3"/>
      <c r="U67" s="3"/>
      <c r="V67" s="3"/>
      <c r="W67" s="3"/>
      <c r="X67" s="3">
        <f>Y67+Z67+AC67+AF67+AG67</f>
        <v>0</v>
      </c>
      <c r="Y67" s="3"/>
      <c r="Z67" s="3">
        <f>AA67+AB67</f>
        <v>0</v>
      </c>
      <c r="AA67" s="3"/>
      <c r="AB67" s="3"/>
      <c r="AC67" s="3">
        <f>AD67+AE67</f>
        <v>0</v>
      </c>
      <c r="AD67" s="3"/>
      <c r="AE67" s="3"/>
      <c r="AF67" s="3"/>
      <c r="AG67" s="3"/>
      <c r="AH67" s="3">
        <f>AI67+AJ67+AM67+AP67+AQ67</f>
        <v>0</v>
      </c>
      <c r="AI67" s="3"/>
      <c r="AJ67" s="3">
        <f>AK67+AL67</f>
        <v>0</v>
      </c>
      <c r="AK67" s="3"/>
      <c r="AL67" s="3"/>
      <c r="AM67" s="3">
        <f>AN67+AO67</f>
        <v>0</v>
      </c>
      <c r="AN67" s="3"/>
      <c r="AO67" s="3"/>
      <c r="AP67" s="3"/>
      <c r="AQ67" s="3"/>
      <c r="AR67" s="3">
        <f>AS67+AT67+AW67+AZ67+BA67</f>
        <v>0</v>
      </c>
      <c r="AS67" s="3"/>
      <c r="AT67" s="3">
        <f>AU67+AV67</f>
        <v>0</v>
      </c>
      <c r="AU67" s="3"/>
      <c r="AV67" s="3"/>
      <c r="AW67" s="3">
        <f>AX67+AY67</f>
        <v>0</v>
      </c>
      <c r="AX67" s="3"/>
      <c r="AY67" s="3"/>
      <c r="AZ67" s="3"/>
      <c r="BA67" s="3"/>
    </row>
    <row r="68" spans="1:53" s="152" customFormat="1" ht="47.25" hidden="1" customHeight="1" x14ac:dyDescent="0.2">
      <c r="A68" s="30">
        <v>5</v>
      </c>
      <c r="B68" s="33" t="s">
        <v>29</v>
      </c>
      <c r="C68" s="31" t="s">
        <v>140</v>
      </c>
      <c r="D68" s="32">
        <f>E68+F68+I68+L68+M68</f>
        <v>0</v>
      </c>
      <c r="E68" s="32">
        <f>O68+Y68+AI68+AS68</f>
        <v>0</v>
      </c>
      <c r="F68" s="32">
        <f>G68+H68</f>
        <v>0</v>
      </c>
      <c r="G68" s="32">
        <f t="shared" si="348"/>
        <v>0</v>
      </c>
      <c r="H68" s="32">
        <f t="shared" si="348"/>
        <v>0</v>
      </c>
      <c r="I68" s="32">
        <f>J68+K68</f>
        <v>0</v>
      </c>
      <c r="J68" s="32">
        <f t="shared" si="349"/>
        <v>0</v>
      </c>
      <c r="K68" s="32">
        <f t="shared" si="349"/>
        <v>0</v>
      </c>
      <c r="L68" s="32">
        <f t="shared" si="349"/>
        <v>0</v>
      </c>
      <c r="M68" s="32">
        <f t="shared" si="349"/>
        <v>0</v>
      </c>
      <c r="N68" s="32">
        <f>O68+P68+S68+V68+W68</f>
        <v>0</v>
      </c>
      <c r="O68" s="32"/>
      <c r="P68" s="32">
        <f>Q68+R68</f>
        <v>0</v>
      </c>
      <c r="Q68" s="32"/>
      <c r="R68" s="32"/>
      <c r="S68" s="32">
        <f>T68+U68</f>
        <v>0</v>
      </c>
      <c r="T68" s="32"/>
      <c r="U68" s="32"/>
      <c r="V68" s="32"/>
      <c r="W68" s="32"/>
      <c r="X68" s="32">
        <f>Y68+Z68+AC68+AF68+AG68</f>
        <v>0</v>
      </c>
      <c r="Y68" s="32"/>
      <c r="Z68" s="32">
        <f>AA68+AB68</f>
        <v>0</v>
      </c>
      <c r="AA68" s="32"/>
      <c r="AB68" s="32"/>
      <c r="AC68" s="32">
        <f>AD68+AE68</f>
        <v>0</v>
      </c>
      <c r="AD68" s="32"/>
      <c r="AE68" s="32"/>
      <c r="AF68" s="32"/>
      <c r="AG68" s="32"/>
      <c r="AH68" s="32">
        <f>AI68+AJ68+AM68+AP68+AQ68</f>
        <v>0</v>
      </c>
      <c r="AI68" s="32"/>
      <c r="AJ68" s="32">
        <f>AK68+AL68</f>
        <v>0</v>
      </c>
      <c r="AK68" s="32"/>
      <c r="AL68" s="32"/>
      <c r="AM68" s="32">
        <f>AN68+AO68</f>
        <v>0</v>
      </c>
      <c r="AN68" s="32"/>
      <c r="AO68" s="32"/>
      <c r="AP68" s="32"/>
      <c r="AQ68" s="32"/>
      <c r="AR68" s="32">
        <f>AS68+AT68+AW68+AZ68+BA68</f>
        <v>0</v>
      </c>
      <c r="AS68" s="32"/>
      <c r="AT68" s="32">
        <f>AU68+AV68</f>
        <v>0</v>
      </c>
      <c r="AU68" s="32"/>
      <c r="AV68" s="32"/>
      <c r="AW68" s="32">
        <f>AX68+AY68</f>
        <v>0</v>
      </c>
      <c r="AX68" s="32"/>
      <c r="AY68" s="32"/>
      <c r="AZ68" s="32"/>
      <c r="BA68" s="32"/>
    </row>
    <row r="69" spans="1:53" s="152" customFormat="1" ht="47.25" hidden="1" customHeight="1" x14ac:dyDescent="0.2">
      <c r="A69" s="30">
        <v>6</v>
      </c>
      <c r="B69" s="33" t="s">
        <v>30</v>
      </c>
      <c r="C69" s="31" t="s">
        <v>141</v>
      </c>
      <c r="D69" s="32">
        <f t="shared" ref="D69:J69" si="350">SUM(D70:D72)</f>
        <v>0</v>
      </c>
      <c r="E69" s="32">
        <f t="shared" ref="E69:F69" si="351">SUM(E70:E72)</f>
        <v>0</v>
      </c>
      <c r="F69" s="32">
        <f t="shared" si="351"/>
        <v>0</v>
      </c>
      <c r="G69" s="32">
        <f t="shared" ref="G69" si="352">SUM(G70:G72)</f>
        <v>0</v>
      </c>
      <c r="H69" s="32">
        <f t="shared" ref="H69" si="353">SUM(H70:H72)</f>
        <v>0</v>
      </c>
      <c r="I69" s="32">
        <f t="shared" si="350"/>
        <v>0</v>
      </c>
      <c r="J69" s="32">
        <f t="shared" si="350"/>
        <v>0</v>
      </c>
      <c r="K69" s="32">
        <f t="shared" ref="K69:M69" si="354">SUM(K70:K72)</f>
        <v>0</v>
      </c>
      <c r="L69" s="32">
        <f t="shared" si="354"/>
        <v>0</v>
      </c>
      <c r="M69" s="32">
        <f t="shared" si="354"/>
        <v>0</v>
      </c>
      <c r="N69" s="32">
        <f t="shared" ref="N69:W69" si="355">SUM(N70:N72)</f>
        <v>0</v>
      </c>
      <c r="O69" s="32">
        <f t="shared" si="355"/>
        <v>0</v>
      </c>
      <c r="P69" s="32">
        <f t="shared" ref="P69" si="356">SUM(P70:P72)</f>
        <v>0</v>
      </c>
      <c r="Q69" s="32">
        <f t="shared" ref="Q69" si="357">SUM(Q70:Q72)</f>
        <v>0</v>
      </c>
      <c r="R69" s="32">
        <f t="shared" ref="R69" si="358">SUM(R70:R72)</f>
        <v>0</v>
      </c>
      <c r="S69" s="32">
        <f t="shared" si="355"/>
        <v>0</v>
      </c>
      <c r="T69" s="32">
        <f t="shared" si="355"/>
        <v>0</v>
      </c>
      <c r="U69" s="32">
        <f t="shared" si="355"/>
        <v>0</v>
      </c>
      <c r="V69" s="32">
        <f t="shared" si="355"/>
        <v>0</v>
      </c>
      <c r="W69" s="32">
        <f t="shared" si="355"/>
        <v>0</v>
      </c>
      <c r="X69" s="32">
        <f t="shared" ref="X69:AG69" si="359">SUM(X70:X72)</f>
        <v>0</v>
      </c>
      <c r="Y69" s="32">
        <f t="shared" si="359"/>
        <v>0</v>
      </c>
      <c r="Z69" s="32">
        <f t="shared" si="359"/>
        <v>0</v>
      </c>
      <c r="AA69" s="32">
        <f t="shared" ref="AA69" si="360">SUM(AA70:AA72)</f>
        <v>0</v>
      </c>
      <c r="AB69" s="32">
        <f t="shared" ref="AB69" si="361">SUM(AB70:AB72)</f>
        <v>0</v>
      </c>
      <c r="AC69" s="32">
        <f t="shared" si="359"/>
        <v>0</v>
      </c>
      <c r="AD69" s="32">
        <f t="shared" si="359"/>
        <v>0</v>
      </c>
      <c r="AE69" s="32">
        <f t="shared" si="359"/>
        <v>0</v>
      </c>
      <c r="AF69" s="32">
        <f t="shared" si="359"/>
        <v>0</v>
      </c>
      <c r="AG69" s="32">
        <f t="shared" si="359"/>
        <v>0</v>
      </c>
      <c r="AH69" s="32">
        <f t="shared" ref="AH69:AQ69" si="362">SUM(AH70:AH72)</f>
        <v>0</v>
      </c>
      <c r="AI69" s="32">
        <f t="shared" si="362"/>
        <v>0</v>
      </c>
      <c r="AJ69" s="32">
        <f t="shared" si="362"/>
        <v>0</v>
      </c>
      <c r="AK69" s="32">
        <f t="shared" ref="AK69" si="363">SUM(AK70:AK72)</f>
        <v>0</v>
      </c>
      <c r="AL69" s="32">
        <f t="shared" ref="AL69" si="364">SUM(AL70:AL72)</f>
        <v>0</v>
      </c>
      <c r="AM69" s="32">
        <f t="shared" si="362"/>
        <v>0</v>
      </c>
      <c r="AN69" s="32">
        <f t="shared" si="362"/>
        <v>0</v>
      </c>
      <c r="AO69" s="32">
        <f t="shared" si="362"/>
        <v>0</v>
      </c>
      <c r="AP69" s="32">
        <f t="shared" si="362"/>
        <v>0</v>
      </c>
      <c r="AQ69" s="32">
        <f t="shared" si="362"/>
        <v>0</v>
      </c>
      <c r="AR69" s="32">
        <f t="shared" ref="AR69:BA69" si="365">SUM(AR70:AR72)</f>
        <v>0</v>
      </c>
      <c r="AS69" s="32">
        <f t="shared" si="365"/>
        <v>0</v>
      </c>
      <c r="AT69" s="32">
        <f t="shared" si="365"/>
        <v>0</v>
      </c>
      <c r="AU69" s="32">
        <f t="shared" ref="AU69" si="366">SUM(AU70:AU72)</f>
        <v>0</v>
      </c>
      <c r="AV69" s="32">
        <f t="shared" ref="AV69" si="367">SUM(AV70:AV72)</f>
        <v>0</v>
      </c>
      <c r="AW69" s="32">
        <f t="shared" si="365"/>
        <v>0</v>
      </c>
      <c r="AX69" s="32">
        <f t="shared" si="365"/>
        <v>0</v>
      </c>
      <c r="AY69" s="32">
        <f t="shared" si="365"/>
        <v>0</v>
      </c>
      <c r="AZ69" s="32">
        <f t="shared" si="365"/>
        <v>0</v>
      </c>
      <c r="BA69" s="32">
        <f t="shared" si="365"/>
        <v>0</v>
      </c>
    </row>
    <row r="70" spans="1:53" s="152" customFormat="1" ht="47.25" hidden="1" customHeight="1" x14ac:dyDescent="0.2">
      <c r="A70" s="1"/>
      <c r="B70" s="1" t="s">
        <v>93</v>
      </c>
      <c r="C70" s="27" t="s">
        <v>142</v>
      </c>
      <c r="D70" s="3">
        <f>E70+F70+I70+L70+M70</f>
        <v>0</v>
      </c>
      <c r="E70" s="3">
        <f>O70+Y70+AI70+AS70</f>
        <v>0</v>
      </c>
      <c r="F70" s="3">
        <f>G70+H70</f>
        <v>0</v>
      </c>
      <c r="G70" s="3">
        <f t="shared" ref="G70:H72" si="368">Q70+AA70+AK70+AU70</f>
        <v>0</v>
      </c>
      <c r="H70" s="3">
        <f t="shared" si="368"/>
        <v>0</v>
      </c>
      <c r="I70" s="3">
        <f>J70+K70</f>
        <v>0</v>
      </c>
      <c r="J70" s="3">
        <f t="shared" ref="J70:M72" si="369">T70+AD70+AN70+AX70</f>
        <v>0</v>
      </c>
      <c r="K70" s="3">
        <f t="shared" si="369"/>
        <v>0</v>
      </c>
      <c r="L70" s="3">
        <f t="shared" si="369"/>
        <v>0</v>
      </c>
      <c r="M70" s="3">
        <f t="shared" si="369"/>
        <v>0</v>
      </c>
      <c r="N70" s="3">
        <f>O70+P70+S70+V70+W70</f>
        <v>0</v>
      </c>
      <c r="O70" s="3"/>
      <c r="P70" s="3">
        <f>Q70+R70</f>
        <v>0</v>
      </c>
      <c r="Q70" s="3"/>
      <c r="R70" s="3"/>
      <c r="S70" s="3">
        <f>T70+U70</f>
        <v>0</v>
      </c>
      <c r="T70" s="3"/>
      <c r="U70" s="3"/>
      <c r="V70" s="3"/>
      <c r="W70" s="3"/>
      <c r="X70" s="3">
        <f>Y70+Z70+AC70+AF70+AG70</f>
        <v>0</v>
      </c>
      <c r="Y70" s="3"/>
      <c r="Z70" s="3">
        <f>AA70+AB70</f>
        <v>0</v>
      </c>
      <c r="AA70" s="3"/>
      <c r="AB70" s="3"/>
      <c r="AC70" s="3">
        <f>AD70+AE70</f>
        <v>0</v>
      </c>
      <c r="AD70" s="3"/>
      <c r="AE70" s="3"/>
      <c r="AF70" s="3"/>
      <c r="AG70" s="3"/>
      <c r="AH70" s="3">
        <f>AI70+AJ70+AM70+AP70+AQ70</f>
        <v>0</v>
      </c>
      <c r="AI70" s="3"/>
      <c r="AJ70" s="3">
        <f>AK70+AL70</f>
        <v>0</v>
      </c>
      <c r="AK70" s="3"/>
      <c r="AL70" s="3"/>
      <c r="AM70" s="3">
        <f>AN70+AO70</f>
        <v>0</v>
      </c>
      <c r="AN70" s="3"/>
      <c r="AO70" s="3"/>
      <c r="AP70" s="3"/>
      <c r="AQ70" s="3"/>
      <c r="AR70" s="3">
        <f>AS70+AT70+AW70+AZ70+BA70</f>
        <v>0</v>
      </c>
      <c r="AS70" s="3"/>
      <c r="AT70" s="3">
        <f>AU70+AV70</f>
        <v>0</v>
      </c>
      <c r="AU70" s="3"/>
      <c r="AV70" s="3"/>
      <c r="AW70" s="3">
        <f>AX70+AY70</f>
        <v>0</v>
      </c>
      <c r="AX70" s="3"/>
      <c r="AY70" s="3"/>
      <c r="AZ70" s="3"/>
      <c r="BA70" s="3"/>
    </row>
    <row r="71" spans="1:53" s="152" customFormat="1" ht="47.25" hidden="1" customHeight="1" x14ac:dyDescent="0.2">
      <c r="A71" s="1"/>
      <c r="B71" s="1" t="s">
        <v>143</v>
      </c>
      <c r="C71" s="27" t="s">
        <v>144</v>
      </c>
      <c r="D71" s="3">
        <f>E71+F71+I71+L71+M71</f>
        <v>0</v>
      </c>
      <c r="E71" s="3">
        <f>O71+Y71+AI71+AS71</f>
        <v>0</v>
      </c>
      <c r="F71" s="3">
        <f>G71+H71</f>
        <v>0</v>
      </c>
      <c r="G71" s="3">
        <f t="shared" si="368"/>
        <v>0</v>
      </c>
      <c r="H71" s="3">
        <f t="shared" si="368"/>
        <v>0</v>
      </c>
      <c r="I71" s="3">
        <f>J71+K71</f>
        <v>0</v>
      </c>
      <c r="J71" s="3">
        <f t="shared" si="369"/>
        <v>0</v>
      </c>
      <c r="K71" s="3">
        <f t="shared" si="369"/>
        <v>0</v>
      </c>
      <c r="L71" s="3">
        <f t="shared" si="369"/>
        <v>0</v>
      </c>
      <c r="M71" s="3">
        <f t="shared" si="369"/>
        <v>0</v>
      </c>
      <c r="N71" s="3">
        <f>O71+P71+S71+V71+W71</f>
        <v>0</v>
      </c>
      <c r="O71" s="3">
        <f>O61+O65-O68-O70-O74</f>
        <v>0</v>
      </c>
      <c r="P71" s="3">
        <f>Q71+R71</f>
        <v>0</v>
      </c>
      <c r="Q71" s="3">
        <f>Q61+Q65-Q68-Q70-Q74</f>
        <v>0</v>
      </c>
      <c r="R71" s="3">
        <f>R61+R65-R68-R70-R74</f>
        <v>0</v>
      </c>
      <c r="S71" s="3">
        <f>T71+U71</f>
        <v>0</v>
      </c>
      <c r="T71" s="3">
        <f>T61+T65-T68-T70-T74</f>
        <v>0</v>
      </c>
      <c r="U71" s="3">
        <f>U61+U65-U68-U70-U74</f>
        <v>0</v>
      </c>
      <c r="V71" s="3">
        <f>V61+V65-V68-V70-V74</f>
        <v>0</v>
      </c>
      <c r="W71" s="3">
        <f>W61+W65-W68-W70-W74</f>
        <v>0</v>
      </c>
      <c r="X71" s="3">
        <f>Y71+Z71+AC71+AF71+AG71</f>
        <v>0</v>
      </c>
      <c r="Y71" s="3">
        <f>Y61+Y65-Y68-Y70-Y74</f>
        <v>0</v>
      </c>
      <c r="Z71" s="3">
        <f>AA71+AB71</f>
        <v>0</v>
      </c>
      <c r="AA71" s="3">
        <f>AA61+AA65-AA68-AA70-AA74</f>
        <v>0</v>
      </c>
      <c r="AB71" s="3">
        <f>AB61+AB65-AB68-AB70-AB74</f>
        <v>0</v>
      </c>
      <c r="AC71" s="3">
        <f>AD71+AE71</f>
        <v>0</v>
      </c>
      <c r="AD71" s="3">
        <f>AD61+AD65-AD68-AD70-AD74</f>
        <v>0</v>
      </c>
      <c r="AE71" s="3">
        <f>AE61+AE65-AE68-AE70-AE74</f>
        <v>0</v>
      </c>
      <c r="AF71" s="3">
        <f>AF61+AF65-AF68-AF70-AF74</f>
        <v>0</v>
      </c>
      <c r="AG71" s="3">
        <f>AG61+AG65-AG68-AG70-AG74</f>
        <v>0</v>
      </c>
      <c r="AH71" s="3">
        <f>AI71+AJ71+AM71+AP71+AQ71</f>
        <v>0</v>
      </c>
      <c r="AI71" s="3">
        <f>AI61+AI65-AI68-AI70-AI74</f>
        <v>0</v>
      </c>
      <c r="AJ71" s="3">
        <f>AK71+AL71</f>
        <v>0</v>
      </c>
      <c r="AK71" s="3">
        <f>AK61+AK65-AK68-AK70-AK74</f>
        <v>0</v>
      </c>
      <c r="AL71" s="3">
        <f>AL61+AL65-AL68-AL70-AL74</f>
        <v>0</v>
      </c>
      <c r="AM71" s="3">
        <f>AN71+AO71</f>
        <v>0</v>
      </c>
      <c r="AN71" s="3">
        <f>AN61+AN65-AN68-AN70-AN74</f>
        <v>0</v>
      </c>
      <c r="AO71" s="3">
        <f>AO61+AO65-AO68-AO70-AO74</f>
        <v>0</v>
      </c>
      <c r="AP71" s="3">
        <f>AP61+AP65-AP68-AP70-AP74</f>
        <v>0</v>
      </c>
      <c r="AQ71" s="3">
        <f>AQ61+AQ65-AQ68-AQ70-AQ74</f>
        <v>0</v>
      </c>
      <c r="AR71" s="3">
        <f>AS71+AT71+AW71+AZ71+BA71</f>
        <v>0</v>
      </c>
      <c r="AS71" s="3">
        <f>AS61+AS65-AS68-AS70-AS74</f>
        <v>0</v>
      </c>
      <c r="AT71" s="3">
        <f>AU71+AV71</f>
        <v>0</v>
      </c>
      <c r="AU71" s="3">
        <f>AU61+AU65-AU68-AU70-AU74</f>
        <v>0</v>
      </c>
      <c r="AV71" s="3">
        <f>AV61+AV65-AV68-AV70-AV74</f>
        <v>0</v>
      </c>
      <c r="AW71" s="3">
        <f>AX71+AY71</f>
        <v>0</v>
      </c>
      <c r="AX71" s="3">
        <f>AX61+AX65-AX68-AX70-AX74</f>
        <v>0</v>
      </c>
      <c r="AY71" s="3">
        <f>AY61+AY65-AY68-AY70-AY74</f>
        <v>0</v>
      </c>
      <c r="AZ71" s="3">
        <f>AZ61+AZ65-AZ68-AZ70-AZ74</f>
        <v>0</v>
      </c>
      <c r="BA71" s="3">
        <f>BA61+BA65-BA68-BA70-BA74</f>
        <v>0</v>
      </c>
    </row>
    <row r="72" spans="1:53" s="152" customFormat="1" ht="47.25" hidden="1" customHeight="1" x14ac:dyDescent="0.2">
      <c r="A72" s="1"/>
      <c r="B72" s="1" t="s">
        <v>145</v>
      </c>
      <c r="C72" s="27" t="s">
        <v>146</v>
      </c>
      <c r="D72" s="3">
        <f>E72+F72+I72+L72+M72</f>
        <v>0</v>
      </c>
      <c r="E72" s="3">
        <f>O72+Y72+AI72+AS72</f>
        <v>0</v>
      </c>
      <c r="F72" s="3">
        <f>G72+H72</f>
        <v>0</v>
      </c>
      <c r="G72" s="3">
        <f t="shared" si="368"/>
        <v>0</v>
      </c>
      <c r="H72" s="3">
        <f t="shared" si="368"/>
        <v>0</v>
      </c>
      <c r="I72" s="3">
        <f>J72+K72</f>
        <v>0</v>
      </c>
      <c r="J72" s="3">
        <f t="shared" si="369"/>
        <v>0</v>
      </c>
      <c r="K72" s="3">
        <f t="shared" si="369"/>
        <v>0</v>
      </c>
      <c r="L72" s="3">
        <f t="shared" si="369"/>
        <v>0</v>
      </c>
      <c r="M72" s="3">
        <f t="shared" si="369"/>
        <v>0</v>
      </c>
      <c r="N72" s="3">
        <f>O72+P72+S72+V72+W72</f>
        <v>0</v>
      </c>
      <c r="O72" s="3">
        <f>O62+O63-O65-O75</f>
        <v>0</v>
      </c>
      <c r="P72" s="3">
        <f>Q72+R72</f>
        <v>0</v>
      </c>
      <c r="Q72" s="3">
        <f>Q62+Q63-Q65-Q75</f>
        <v>0</v>
      </c>
      <c r="R72" s="3">
        <f>R62+R63-R65-R75</f>
        <v>0</v>
      </c>
      <c r="S72" s="3">
        <f>T72+U72</f>
        <v>0</v>
      </c>
      <c r="T72" s="3">
        <f>T62+T63-T65-T75</f>
        <v>0</v>
      </c>
      <c r="U72" s="3">
        <f>U62+U63-U65-U75</f>
        <v>0</v>
      </c>
      <c r="V72" s="3">
        <f>V62+V63-V65-V75</f>
        <v>0</v>
      </c>
      <c r="W72" s="3">
        <f>W62+W63-W65-W75</f>
        <v>0</v>
      </c>
      <c r="X72" s="3">
        <f>Y72+Z72+AC72+AF72+AG72</f>
        <v>0</v>
      </c>
      <c r="Y72" s="3">
        <f>Y62+Y63-Y65-Y75</f>
        <v>0</v>
      </c>
      <c r="Z72" s="3">
        <f>AA72+AB72</f>
        <v>0</v>
      </c>
      <c r="AA72" s="3">
        <f>AA62+AA63-AA65-AA75</f>
        <v>0</v>
      </c>
      <c r="AB72" s="3">
        <f>AB62+AB63-AB65-AB75</f>
        <v>0</v>
      </c>
      <c r="AC72" s="3">
        <f>AD72+AE72</f>
        <v>0</v>
      </c>
      <c r="AD72" s="3">
        <f>AD62+AD63-AD65-AD75</f>
        <v>0</v>
      </c>
      <c r="AE72" s="3">
        <f>AE62+AE63-AE65-AE75</f>
        <v>0</v>
      </c>
      <c r="AF72" s="3">
        <f>AF62+AF63-AF65-AF75</f>
        <v>0</v>
      </c>
      <c r="AG72" s="3">
        <f>AG62+AG63-AG65-AG75</f>
        <v>0</v>
      </c>
      <c r="AH72" s="3">
        <f>AI72+AJ72+AM72+AP72+AQ72</f>
        <v>0</v>
      </c>
      <c r="AI72" s="3">
        <f>AI62+AI63-AI65-AI75</f>
        <v>0</v>
      </c>
      <c r="AJ72" s="3">
        <f>AK72+AL72</f>
        <v>0</v>
      </c>
      <c r="AK72" s="3">
        <f>AK62+AK63-AK65-AK75</f>
        <v>0</v>
      </c>
      <c r="AL72" s="3">
        <f>AL62+AL63-AL65-AL75</f>
        <v>0</v>
      </c>
      <c r="AM72" s="3">
        <f>AN72+AO72</f>
        <v>0</v>
      </c>
      <c r="AN72" s="3">
        <f>AN62+AN63-AN65-AN75</f>
        <v>0</v>
      </c>
      <c r="AO72" s="3">
        <f>AO62+AO63-AO65-AO75</f>
        <v>0</v>
      </c>
      <c r="AP72" s="3">
        <f>AP62+AP63-AP65-AP75</f>
        <v>0</v>
      </c>
      <c r="AQ72" s="3">
        <f>AQ62+AQ63-AQ65-AQ75</f>
        <v>0</v>
      </c>
      <c r="AR72" s="3">
        <f>AS72+AT72+AW72+AZ72+BA72</f>
        <v>0</v>
      </c>
      <c r="AS72" s="3">
        <f>AS62+AS63-AS65-AS75</f>
        <v>0</v>
      </c>
      <c r="AT72" s="3">
        <f>AU72+AV72</f>
        <v>0</v>
      </c>
      <c r="AU72" s="3">
        <f>AU62+AU63-AU65-AU75</f>
        <v>0</v>
      </c>
      <c r="AV72" s="3">
        <f>AV62+AV63-AV65-AV75</f>
        <v>0</v>
      </c>
      <c r="AW72" s="3">
        <f>AX72+AY72</f>
        <v>0</v>
      </c>
      <c r="AX72" s="3">
        <f>AX62+AX63-AX65-AX75</f>
        <v>0</v>
      </c>
      <c r="AY72" s="3">
        <f>AY62+AY63-AY65-AY75</f>
        <v>0</v>
      </c>
      <c r="AZ72" s="3">
        <f>AZ62+AZ63-AZ65-AZ75</f>
        <v>0</v>
      </c>
      <c r="BA72" s="3">
        <f>BA62+BA63-BA65-BA75</f>
        <v>0</v>
      </c>
    </row>
    <row r="73" spans="1:53" s="152" customFormat="1" ht="47.25" hidden="1" customHeight="1" x14ac:dyDescent="0.2">
      <c r="A73" s="30">
        <v>7</v>
      </c>
      <c r="B73" s="33" t="s">
        <v>147</v>
      </c>
      <c r="C73" s="31" t="s">
        <v>148</v>
      </c>
      <c r="D73" s="32">
        <f t="shared" ref="D73:J73" si="370">SUM(D74:D75)</f>
        <v>0</v>
      </c>
      <c r="E73" s="32">
        <f t="shared" ref="E73:F73" si="371">SUM(E74:E75)</f>
        <v>0</v>
      </c>
      <c r="F73" s="32">
        <f t="shared" si="371"/>
        <v>0</v>
      </c>
      <c r="G73" s="32">
        <f t="shared" ref="G73" si="372">SUM(G74:G75)</f>
        <v>0</v>
      </c>
      <c r="H73" s="32">
        <f t="shared" ref="H73" si="373">SUM(H74:H75)</f>
        <v>0</v>
      </c>
      <c r="I73" s="32">
        <f t="shared" si="370"/>
        <v>0</v>
      </c>
      <c r="J73" s="32">
        <f t="shared" si="370"/>
        <v>0</v>
      </c>
      <c r="K73" s="32">
        <f t="shared" ref="K73:M73" si="374">SUM(K74:K75)</f>
        <v>0</v>
      </c>
      <c r="L73" s="32">
        <f t="shared" si="374"/>
        <v>0</v>
      </c>
      <c r="M73" s="32">
        <f t="shared" si="374"/>
        <v>0</v>
      </c>
      <c r="N73" s="32">
        <f t="shared" ref="N73:W73" si="375">SUM(N74:N75)</f>
        <v>0</v>
      </c>
      <c r="O73" s="32">
        <f t="shared" si="375"/>
        <v>0</v>
      </c>
      <c r="P73" s="32">
        <f t="shared" ref="P73" si="376">SUM(P74:P75)</f>
        <v>0</v>
      </c>
      <c r="Q73" s="32">
        <f t="shared" ref="Q73" si="377">SUM(Q74:Q75)</f>
        <v>0</v>
      </c>
      <c r="R73" s="32">
        <f t="shared" ref="R73" si="378">SUM(R74:R75)</f>
        <v>0</v>
      </c>
      <c r="S73" s="32">
        <f t="shared" si="375"/>
        <v>0</v>
      </c>
      <c r="T73" s="32">
        <f t="shared" si="375"/>
        <v>0</v>
      </c>
      <c r="U73" s="32">
        <f t="shared" si="375"/>
        <v>0</v>
      </c>
      <c r="V73" s="32">
        <f t="shared" si="375"/>
        <v>0</v>
      </c>
      <c r="W73" s="32">
        <f t="shared" si="375"/>
        <v>0</v>
      </c>
      <c r="X73" s="32">
        <f t="shared" ref="X73:AG73" si="379">SUM(X74:X75)</f>
        <v>0</v>
      </c>
      <c r="Y73" s="32">
        <f t="shared" si="379"/>
        <v>0</v>
      </c>
      <c r="Z73" s="32">
        <f t="shared" si="379"/>
        <v>0</v>
      </c>
      <c r="AA73" s="32">
        <f t="shared" ref="AA73" si="380">SUM(AA74:AA75)</f>
        <v>0</v>
      </c>
      <c r="AB73" s="32">
        <f t="shared" ref="AB73" si="381">SUM(AB74:AB75)</f>
        <v>0</v>
      </c>
      <c r="AC73" s="32">
        <f t="shared" si="379"/>
        <v>0</v>
      </c>
      <c r="AD73" s="32">
        <f t="shared" si="379"/>
        <v>0</v>
      </c>
      <c r="AE73" s="32">
        <f t="shared" si="379"/>
        <v>0</v>
      </c>
      <c r="AF73" s="32">
        <f t="shared" si="379"/>
        <v>0</v>
      </c>
      <c r="AG73" s="32">
        <f t="shared" si="379"/>
        <v>0</v>
      </c>
      <c r="AH73" s="32">
        <f t="shared" ref="AH73:AQ73" si="382">SUM(AH74:AH75)</f>
        <v>0</v>
      </c>
      <c r="AI73" s="32">
        <f t="shared" si="382"/>
        <v>0</v>
      </c>
      <c r="AJ73" s="32">
        <f t="shared" si="382"/>
        <v>0</v>
      </c>
      <c r="AK73" s="32">
        <f t="shared" ref="AK73" si="383">SUM(AK74:AK75)</f>
        <v>0</v>
      </c>
      <c r="AL73" s="32">
        <f t="shared" ref="AL73" si="384">SUM(AL74:AL75)</f>
        <v>0</v>
      </c>
      <c r="AM73" s="32">
        <f t="shared" si="382"/>
        <v>0</v>
      </c>
      <c r="AN73" s="32">
        <f t="shared" si="382"/>
        <v>0</v>
      </c>
      <c r="AO73" s="32">
        <f t="shared" si="382"/>
        <v>0</v>
      </c>
      <c r="AP73" s="32">
        <f t="shared" si="382"/>
        <v>0</v>
      </c>
      <c r="AQ73" s="32">
        <f t="shared" si="382"/>
        <v>0</v>
      </c>
      <c r="AR73" s="32">
        <f t="shared" ref="AR73:BA73" si="385">SUM(AR74:AR75)</f>
        <v>0</v>
      </c>
      <c r="AS73" s="32">
        <f t="shared" si="385"/>
        <v>0</v>
      </c>
      <c r="AT73" s="32">
        <f t="shared" si="385"/>
        <v>0</v>
      </c>
      <c r="AU73" s="32">
        <f t="shared" ref="AU73" si="386">SUM(AU74:AU75)</f>
        <v>0</v>
      </c>
      <c r="AV73" s="32">
        <f t="shared" ref="AV73" si="387">SUM(AV74:AV75)</f>
        <v>0</v>
      </c>
      <c r="AW73" s="32">
        <f t="shared" si="385"/>
        <v>0</v>
      </c>
      <c r="AX73" s="32">
        <f t="shared" si="385"/>
        <v>0</v>
      </c>
      <c r="AY73" s="32">
        <f t="shared" si="385"/>
        <v>0</v>
      </c>
      <c r="AZ73" s="32">
        <f t="shared" si="385"/>
        <v>0</v>
      </c>
      <c r="BA73" s="32">
        <f t="shared" si="385"/>
        <v>0</v>
      </c>
    </row>
    <row r="74" spans="1:53" s="152" customFormat="1" ht="47.25" hidden="1" customHeight="1" x14ac:dyDescent="0.2">
      <c r="A74" s="1"/>
      <c r="B74" s="1" t="s">
        <v>128</v>
      </c>
      <c r="C74" s="27" t="s">
        <v>149</v>
      </c>
      <c r="D74" s="3">
        <f>E74+F74+I74+L74+M74</f>
        <v>0</v>
      </c>
      <c r="E74" s="3">
        <f>O74+Y74+AI74+AS74</f>
        <v>0</v>
      </c>
      <c r="F74" s="3">
        <f>G74+H74</f>
        <v>0</v>
      </c>
      <c r="G74" s="3">
        <f t="shared" ref="G74:H76" si="388">Q74+AA74+AK74+AU74</f>
        <v>0</v>
      </c>
      <c r="H74" s="3">
        <f t="shared" si="388"/>
        <v>0</v>
      </c>
      <c r="I74" s="3">
        <f>J74+K74</f>
        <v>0</v>
      </c>
      <c r="J74" s="3">
        <f t="shared" ref="J74:M76" si="389">T74+AD74+AN74+AX74</f>
        <v>0</v>
      </c>
      <c r="K74" s="3">
        <f t="shared" si="389"/>
        <v>0</v>
      </c>
      <c r="L74" s="3">
        <f t="shared" si="389"/>
        <v>0</v>
      </c>
      <c r="M74" s="3">
        <f t="shared" si="389"/>
        <v>0</v>
      </c>
      <c r="N74" s="3">
        <f>O74+P74+S74+V74+W74</f>
        <v>0</v>
      </c>
      <c r="O74" s="3"/>
      <c r="P74" s="3">
        <f>Q74+R74</f>
        <v>0</v>
      </c>
      <c r="Q74" s="3"/>
      <c r="R74" s="3"/>
      <c r="S74" s="3">
        <f>T74+U74</f>
        <v>0</v>
      </c>
      <c r="T74" s="3"/>
      <c r="U74" s="3"/>
      <c r="V74" s="3"/>
      <c r="W74" s="3"/>
      <c r="X74" s="3">
        <f>Y74+Z74+AC74+AF74+AG74</f>
        <v>0</v>
      </c>
      <c r="Y74" s="3"/>
      <c r="Z74" s="3">
        <f>AA74+AB74</f>
        <v>0</v>
      </c>
      <c r="AA74" s="3"/>
      <c r="AB74" s="3"/>
      <c r="AC74" s="3">
        <f>AD74+AE74</f>
        <v>0</v>
      </c>
      <c r="AD74" s="3"/>
      <c r="AE74" s="3"/>
      <c r="AF74" s="3"/>
      <c r="AG74" s="3"/>
      <c r="AH74" s="3">
        <f>AI74+AJ74+AM74+AP74+AQ74</f>
        <v>0</v>
      </c>
      <c r="AI74" s="3"/>
      <c r="AJ74" s="3">
        <f>AK74+AL74</f>
        <v>0</v>
      </c>
      <c r="AK74" s="3"/>
      <c r="AL74" s="3"/>
      <c r="AM74" s="3">
        <f>AN74+AO74</f>
        <v>0</v>
      </c>
      <c r="AN74" s="3"/>
      <c r="AO74" s="3"/>
      <c r="AP74" s="3"/>
      <c r="AQ74" s="3"/>
      <c r="AR74" s="3">
        <f>AS74+AT74+AW74+AZ74+BA74</f>
        <v>0</v>
      </c>
      <c r="AS74" s="3"/>
      <c r="AT74" s="3">
        <f>AU74+AV74</f>
        <v>0</v>
      </c>
      <c r="AU74" s="3"/>
      <c r="AV74" s="3"/>
      <c r="AW74" s="3">
        <f>AX74+AY74</f>
        <v>0</v>
      </c>
      <c r="AX74" s="3"/>
      <c r="AY74" s="3"/>
      <c r="AZ74" s="3"/>
      <c r="BA74" s="3"/>
    </row>
    <row r="75" spans="1:53" s="152" customFormat="1" ht="47.25" hidden="1" customHeight="1" x14ac:dyDescent="0.2">
      <c r="A75" s="1"/>
      <c r="B75" s="1" t="s">
        <v>56</v>
      </c>
      <c r="C75" s="27" t="s">
        <v>150</v>
      </c>
      <c r="D75" s="3">
        <f>E75+F75+I75+L75+M75</f>
        <v>0</v>
      </c>
      <c r="E75" s="3">
        <f>O75+Y75+AI75+AS75</f>
        <v>0</v>
      </c>
      <c r="F75" s="3">
        <f>G75+H75</f>
        <v>0</v>
      </c>
      <c r="G75" s="3">
        <f t="shared" si="388"/>
        <v>0</v>
      </c>
      <c r="H75" s="3">
        <f t="shared" si="388"/>
        <v>0</v>
      </c>
      <c r="I75" s="3">
        <f>J75+K75</f>
        <v>0</v>
      </c>
      <c r="J75" s="3">
        <f t="shared" si="389"/>
        <v>0</v>
      </c>
      <c r="K75" s="3">
        <f t="shared" si="389"/>
        <v>0</v>
      </c>
      <c r="L75" s="3">
        <f t="shared" si="389"/>
        <v>0</v>
      </c>
      <c r="M75" s="3">
        <f t="shared" si="389"/>
        <v>0</v>
      </c>
      <c r="N75" s="3">
        <f>O75+P75+S75+V75+W75</f>
        <v>0</v>
      </c>
      <c r="O75" s="3"/>
      <c r="P75" s="3">
        <f>Q75+R75</f>
        <v>0</v>
      </c>
      <c r="Q75" s="3"/>
      <c r="R75" s="3"/>
      <c r="S75" s="3">
        <f>T75+U75</f>
        <v>0</v>
      </c>
      <c r="T75" s="3"/>
      <c r="U75" s="3"/>
      <c r="V75" s="3"/>
      <c r="W75" s="3"/>
      <c r="X75" s="3">
        <f>Y75+Z75+AC75+AF75+AG75</f>
        <v>0</v>
      </c>
      <c r="Y75" s="3"/>
      <c r="Z75" s="3">
        <f>AA75+AB75</f>
        <v>0</v>
      </c>
      <c r="AA75" s="3"/>
      <c r="AB75" s="3"/>
      <c r="AC75" s="3">
        <f>AD75+AE75</f>
        <v>0</v>
      </c>
      <c r="AD75" s="3"/>
      <c r="AE75" s="3"/>
      <c r="AF75" s="3"/>
      <c r="AG75" s="3"/>
      <c r="AH75" s="3">
        <f>AI75+AJ75+AM75+AP75+AQ75</f>
        <v>0</v>
      </c>
      <c r="AI75" s="3"/>
      <c r="AJ75" s="3">
        <f>AK75+AL75</f>
        <v>0</v>
      </c>
      <c r="AK75" s="3"/>
      <c r="AL75" s="3"/>
      <c r="AM75" s="3">
        <f>AN75+AO75</f>
        <v>0</v>
      </c>
      <c r="AN75" s="3"/>
      <c r="AO75" s="3"/>
      <c r="AP75" s="3"/>
      <c r="AQ75" s="3"/>
      <c r="AR75" s="3">
        <f>AS75+AT75+AW75+AZ75+BA75</f>
        <v>0</v>
      </c>
      <c r="AS75" s="3"/>
      <c r="AT75" s="3">
        <f>AU75+AV75</f>
        <v>0</v>
      </c>
      <c r="AU75" s="3"/>
      <c r="AV75" s="3"/>
      <c r="AW75" s="3">
        <f>AX75+AY75</f>
        <v>0</v>
      </c>
      <c r="AX75" s="3"/>
      <c r="AY75" s="3"/>
      <c r="AZ75" s="3"/>
      <c r="BA75" s="3"/>
    </row>
    <row r="76" spans="1:53" s="152" customFormat="1" ht="47.25" hidden="1" customHeight="1" x14ac:dyDescent="0.2">
      <c r="A76" s="30">
        <v>8</v>
      </c>
      <c r="B76" s="33" t="s">
        <v>31</v>
      </c>
      <c r="C76" s="31" t="s">
        <v>151</v>
      </c>
      <c r="D76" s="32">
        <f>E76+F76+I76+L76+M76</f>
        <v>0</v>
      </c>
      <c r="E76" s="32">
        <f>O76+Y76+AI76+AS76</f>
        <v>0</v>
      </c>
      <c r="F76" s="32">
        <f>G76+H76</f>
        <v>0</v>
      </c>
      <c r="G76" s="32">
        <f t="shared" si="388"/>
        <v>0</v>
      </c>
      <c r="H76" s="32">
        <f t="shared" si="388"/>
        <v>0</v>
      </c>
      <c r="I76" s="32">
        <f>J76+K76</f>
        <v>0</v>
      </c>
      <c r="J76" s="32">
        <f t="shared" si="389"/>
        <v>0</v>
      </c>
      <c r="K76" s="32">
        <f t="shared" si="389"/>
        <v>0</v>
      </c>
      <c r="L76" s="32">
        <f t="shared" si="389"/>
        <v>0</v>
      </c>
      <c r="M76" s="32">
        <f t="shared" si="389"/>
        <v>0</v>
      </c>
      <c r="N76" s="32">
        <f>O76+P76+S76+V76+W76</f>
        <v>0</v>
      </c>
      <c r="O76" s="32"/>
      <c r="P76" s="32">
        <f>Q76+R76</f>
        <v>0</v>
      </c>
      <c r="Q76" s="32"/>
      <c r="R76" s="32"/>
      <c r="S76" s="32">
        <f>T76+U76</f>
        <v>0</v>
      </c>
      <c r="T76" s="32"/>
      <c r="U76" s="32"/>
      <c r="V76" s="32"/>
      <c r="W76" s="32"/>
      <c r="X76" s="32">
        <f>Y76+Z76+AC76+AF76+AG76</f>
        <v>0</v>
      </c>
      <c r="Y76" s="32"/>
      <c r="Z76" s="32">
        <f>AA76+AB76</f>
        <v>0</v>
      </c>
      <c r="AA76" s="32"/>
      <c r="AB76" s="32"/>
      <c r="AC76" s="32">
        <f>AD76+AE76</f>
        <v>0</v>
      </c>
      <c r="AD76" s="32"/>
      <c r="AE76" s="32"/>
      <c r="AF76" s="32"/>
      <c r="AG76" s="32"/>
      <c r="AH76" s="32">
        <f>AI76+AJ76+AM76+AP76+AQ76</f>
        <v>0</v>
      </c>
      <c r="AI76" s="32"/>
      <c r="AJ76" s="32">
        <f>AK76+AL76</f>
        <v>0</v>
      </c>
      <c r="AK76" s="32"/>
      <c r="AL76" s="32"/>
      <c r="AM76" s="32">
        <f>AN76+AO76</f>
        <v>0</v>
      </c>
      <c r="AN76" s="32"/>
      <c r="AO76" s="32"/>
      <c r="AP76" s="32"/>
      <c r="AQ76" s="32"/>
      <c r="AR76" s="32">
        <f>AS76+AT76+AW76+AZ76+BA76</f>
        <v>0</v>
      </c>
      <c r="AS76" s="32"/>
      <c r="AT76" s="32">
        <f>AU76+AV76</f>
        <v>0</v>
      </c>
      <c r="AU76" s="32"/>
      <c r="AV76" s="32"/>
      <c r="AW76" s="32">
        <f>AX76+AY76</f>
        <v>0</v>
      </c>
      <c r="AX76" s="32"/>
      <c r="AY76" s="32"/>
      <c r="AZ76" s="32"/>
      <c r="BA76" s="32"/>
    </row>
    <row r="77" spans="1:53" s="152" customFormat="1" ht="47.25" customHeight="1" x14ac:dyDescent="0.2">
      <c r="A77" s="149" t="s">
        <v>5</v>
      </c>
      <c r="B77" s="150" t="s">
        <v>32</v>
      </c>
      <c r="C77" s="151"/>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row>
    <row r="78" spans="1:53" s="152" customFormat="1" ht="47.25" customHeight="1" x14ac:dyDescent="0.2">
      <c r="A78" s="30">
        <v>1</v>
      </c>
      <c r="B78" s="33" t="s">
        <v>33</v>
      </c>
      <c r="C78" s="31" t="s">
        <v>152</v>
      </c>
      <c r="D78" s="32">
        <f t="shared" ref="D78:J78" si="390">SUM(D79:D80)</f>
        <v>1909797782</v>
      </c>
      <c r="E78" s="32">
        <f t="shared" ref="E78:F78" si="391">SUM(E79:E80)</f>
        <v>0</v>
      </c>
      <c r="F78" s="32">
        <f t="shared" si="391"/>
        <v>0</v>
      </c>
      <c r="G78" s="32">
        <f t="shared" ref="G78" si="392">SUM(G79:G80)</f>
        <v>0</v>
      </c>
      <c r="H78" s="32">
        <f t="shared" ref="H78" si="393">SUM(H79:H80)</f>
        <v>0</v>
      </c>
      <c r="I78" s="32">
        <f t="shared" si="390"/>
        <v>1909797782</v>
      </c>
      <c r="J78" s="32">
        <f t="shared" si="390"/>
        <v>1909797782</v>
      </c>
      <c r="K78" s="32">
        <f t="shared" ref="K78:M78" si="394">SUM(K79:K80)</f>
        <v>0</v>
      </c>
      <c r="L78" s="32">
        <f t="shared" si="394"/>
        <v>0</v>
      </c>
      <c r="M78" s="32">
        <f t="shared" si="394"/>
        <v>0</v>
      </c>
      <c r="N78" s="32">
        <f t="shared" ref="N78:W78" si="395">SUM(N79:N80)</f>
        <v>0</v>
      </c>
      <c r="O78" s="32">
        <f t="shared" si="395"/>
        <v>0</v>
      </c>
      <c r="P78" s="32">
        <f t="shared" ref="P78" si="396">SUM(P79:P80)</f>
        <v>0</v>
      </c>
      <c r="Q78" s="32">
        <f t="shared" ref="Q78" si="397">SUM(Q79:Q80)</f>
        <v>0</v>
      </c>
      <c r="R78" s="32">
        <f t="shared" ref="R78" si="398">SUM(R79:R80)</f>
        <v>0</v>
      </c>
      <c r="S78" s="32">
        <f t="shared" si="395"/>
        <v>0</v>
      </c>
      <c r="T78" s="32">
        <f t="shared" si="395"/>
        <v>0</v>
      </c>
      <c r="U78" s="32">
        <f t="shared" si="395"/>
        <v>0</v>
      </c>
      <c r="V78" s="32">
        <f t="shared" si="395"/>
        <v>0</v>
      </c>
      <c r="W78" s="32">
        <f t="shared" si="395"/>
        <v>0</v>
      </c>
      <c r="X78" s="32">
        <f t="shared" ref="X78:AG78" si="399">SUM(X79:X80)</f>
        <v>1909797782</v>
      </c>
      <c r="Y78" s="32">
        <f t="shared" si="399"/>
        <v>0</v>
      </c>
      <c r="Z78" s="32">
        <f t="shared" si="399"/>
        <v>0</v>
      </c>
      <c r="AA78" s="32">
        <f t="shared" ref="AA78" si="400">SUM(AA79:AA80)</f>
        <v>0</v>
      </c>
      <c r="AB78" s="32">
        <f t="shared" ref="AB78" si="401">SUM(AB79:AB80)</f>
        <v>0</v>
      </c>
      <c r="AC78" s="32">
        <f t="shared" si="399"/>
        <v>1909797782</v>
      </c>
      <c r="AD78" s="32">
        <f t="shared" si="399"/>
        <v>1909797782</v>
      </c>
      <c r="AE78" s="32">
        <f t="shared" si="399"/>
        <v>0</v>
      </c>
      <c r="AF78" s="32">
        <f t="shared" si="399"/>
        <v>0</v>
      </c>
      <c r="AG78" s="32">
        <f t="shared" si="399"/>
        <v>0</v>
      </c>
      <c r="AH78" s="32">
        <f t="shared" ref="AH78:AQ78" si="402">SUM(AH79:AH80)</f>
        <v>0</v>
      </c>
      <c r="AI78" s="32">
        <f t="shared" si="402"/>
        <v>0</v>
      </c>
      <c r="AJ78" s="32">
        <f t="shared" si="402"/>
        <v>0</v>
      </c>
      <c r="AK78" s="32">
        <f t="shared" ref="AK78" si="403">SUM(AK79:AK80)</f>
        <v>0</v>
      </c>
      <c r="AL78" s="32">
        <f t="shared" ref="AL78" si="404">SUM(AL79:AL80)</f>
        <v>0</v>
      </c>
      <c r="AM78" s="32">
        <f t="shared" si="402"/>
        <v>0</v>
      </c>
      <c r="AN78" s="32">
        <f t="shared" si="402"/>
        <v>0</v>
      </c>
      <c r="AO78" s="32">
        <f t="shared" si="402"/>
        <v>0</v>
      </c>
      <c r="AP78" s="32">
        <f t="shared" si="402"/>
        <v>0</v>
      </c>
      <c r="AQ78" s="32">
        <f t="shared" si="402"/>
        <v>0</v>
      </c>
      <c r="AR78" s="32">
        <f t="shared" ref="AR78:BA78" si="405">SUM(AR79:AR80)</f>
        <v>0</v>
      </c>
      <c r="AS78" s="32">
        <f t="shared" si="405"/>
        <v>0</v>
      </c>
      <c r="AT78" s="32">
        <f t="shared" si="405"/>
        <v>0</v>
      </c>
      <c r="AU78" s="32">
        <f t="shared" ref="AU78" si="406">SUM(AU79:AU80)</f>
        <v>0</v>
      </c>
      <c r="AV78" s="32">
        <f t="shared" ref="AV78" si="407">SUM(AV79:AV80)</f>
        <v>0</v>
      </c>
      <c r="AW78" s="32">
        <f t="shared" si="405"/>
        <v>0</v>
      </c>
      <c r="AX78" s="32">
        <f t="shared" si="405"/>
        <v>0</v>
      </c>
      <c r="AY78" s="32">
        <f t="shared" si="405"/>
        <v>0</v>
      </c>
      <c r="AZ78" s="32">
        <f t="shared" si="405"/>
        <v>0</v>
      </c>
      <c r="BA78" s="32">
        <f t="shared" si="405"/>
        <v>0</v>
      </c>
    </row>
    <row r="79" spans="1:53" s="152" customFormat="1" ht="47.25" customHeight="1" x14ac:dyDescent="0.2">
      <c r="A79" s="1"/>
      <c r="B79" s="29" t="s">
        <v>75</v>
      </c>
      <c r="C79" s="27" t="s">
        <v>153</v>
      </c>
      <c r="D79" s="3">
        <f>E79+F79+I79+L79+M79</f>
        <v>1909797782</v>
      </c>
      <c r="E79" s="3">
        <f>O79+Y79+AI79+AS79</f>
        <v>0</v>
      </c>
      <c r="F79" s="3">
        <f>G79+H79</f>
        <v>0</v>
      </c>
      <c r="G79" s="3">
        <f>Q79+AA79+AK79+AU79</f>
        <v>0</v>
      </c>
      <c r="H79" s="3">
        <f>R79+AB79+AL79+AV79</f>
        <v>0</v>
      </c>
      <c r="I79" s="3">
        <f>J79+K79</f>
        <v>1909797782</v>
      </c>
      <c r="J79" s="3">
        <f t="shared" ref="J79:M80" si="408">T79+AD79+AN79+AX79</f>
        <v>1909797782</v>
      </c>
      <c r="K79" s="3">
        <f t="shared" si="408"/>
        <v>0</v>
      </c>
      <c r="L79" s="3">
        <f t="shared" si="408"/>
        <v>0</v>
      </c>
      <c r="M79" s="3">
        <f t="shared" si="408"/>
        <v>0</v>
      </c>
      <c r="N79" s="3">
        <f>O79+P79+S79+V79+W79</f>
        <v>0</v>
      </c>
      <c r="O79" s="3"/>
      <c r="P79" s="3">
        <f>Q79+R79</f>
        <v>0</v>
      </c>
      <c r="Q79" s="3"/>
      <c r="R79" s="3"/>
      <c r="S79" s="3">
        <f>T79+U79</f>
        <v>0</v>
      </c>
      <c r="T79" s="3"/>
      <c r="U79" s="3"/>
      <c r="V79" s="3"/>
      <c r="W79" s="3"/>
      <c r="X79" s="3">
        <f>Y79+Z79+AC79+AF79+AG79</f>
        <v>1909797782</v>
      </c>
      <c r="Y79" s="3"/>
      <c r="Z79" s="3">
        <f>AA79+AB79</f>
        <v>0</v>
      </c>
      <c r="AA79" s="3"/>
      <c r="AB79" s="3"/>
      <c r="AC79" s="3">
        <f>AD79+AE79</f>
        <v>1909797782</v>
      </c>
      <c r="AD79" s="3">
        <v>1909797782</v>
      </c>
      <c r="AE79" s="3"/>
      <c r="AF79" s="3"/>
      <c r="AG79" s="3"/>
      <c r="AH79" s="3">
        <f>AI79+AJ79+AM79+AP79+AQ79</f>
        <v>0</v>
      </c>
      <c r="AI79" s="3"/>
      <c r="AJ79" s="3">
        <f>AK79+AL79</f>
        <v>0</v>
      </c>
      <c r="AK79" s="3"/>
      <c r="AL79" s="3"/>
      <c r="AM79" s="3">
        <f>AN79+AO79</f>
        <v>0</v>
      </c>
      <c r="AN79" s="3"/>
      <c r="AO79" s="3"/>
      <c r="AP79" s="3"/>
      <c r="AQ79" s="3"/>
      <c r="AR79" s="3">
        <f>AS79+AT79+AW79+AZ79+BA79</f>
        <v>0</v>
      </c>
      <c r="AS79" s="3"/>
      <c r="AT79" s="3">
        <f>AU79+AV79</f>
        <v>0</v>
      </c>
      <c r="AU79" s="3"/>
      <c r="AV79" s="3"/>
      <c r="AW79" s="3">
        <f>AX79+AY79</f>
        <v>0</v>
      </c>
      <c r="AX79" s="3"/>
      <c r="AY79" s="3"/>
      <c r="AZ79" s="3"/>
      <c r="BA79" s="3"/>
    </row>
    <row r="80" spans="1:53" s="152" customFormat="1" ht="47.25" customHeight="1" x14ac:dyDescent="0.2">
      <c r="A80" s="1"/>
      <c r="B80" s="29" t="s">
        <v>77</v>
      </c>
      <c r="C80" s="27" t="s">
        <v>154</v>
      </c>
      <c r="D80" s="3">
        <f>E80+F80+I80+L80+M80</f>
        <v>0</v>
      </c>
      <c r="E80" s="3">
        <f>O80+Y80+AI80+AS80</f>
        <v>0</v>
      </c>
      <c r="F80" s="3">
        <f>G80+H80</f>
        <v>0</v>
      </c>
      <c r="G80" s="3">
        <f>Q80+AA80+AK80+AU80</f>
        <v>0</v>
      </c>
      <c r="H80" s="3">
        <f>R80+AB80+AL80+AV80</f>
        <v>0</v>
      </c>
      <c r="I80" s="3">
        <f>J80+K80</f>
        <v>0</v>
      </c>
      <c r="J80" s="3">
        <f t="shared" si="408"/>
        <v>0</v>
      </c>
      <c r="K80" s="3">
        <f t="shared" si="408"/>
        <v>0</v>
      </c>
      <c r="L80" s="3">
        <f t="shared" si="408"/>
        <v>0</v>
      </c>
      <c r="M80" s="3">
        <f t="shared" si="408"/>
        <v>0</v>
      </c>
      <c r="N80" s="3">
        <f>O80+P80+S80+V80+W80</f>
        <v>0</v>
      </c>
      <c r="O80" s="3"/>
      <c r="P80" s="3">
        <f>Q80+R80</f>
        <v>0</v>
      </c>
      <c r="Q80" s="3"/>
      <c r="R80" s="3"/>
      <c r="S80" s="3">
        <f>T80+U80</f>
        <v>0</v>
      </c>
      <c r="T80" s="3"/>
      <c r="U80" s="3"/>
      <c r="V80" s="3"/>
      <c r="W80" s="3"/>
      <c r="X80" s="3">
        <f>Y80+Z80+AC80+AF80+AG80</f>
        <v>0</v>
      </c>
      <c r="Y80" s="3"/>
      <c r="Z80" s="3">
        <f>AA80+AB80</f>
        <v>0</v>
      </c>
      <c r="AA80" s="3"/>
      <c r="AB80" s="3"/>
      <c r="AC80" s="3">
        <f>AD80+AE80</f>
        <v>0</v>
      </c>
      <c r="AD80" s="3"/>
      <c r="AE80" s="3"/>
      <c r="AF80" s="3"/>
      <c r="AG80" s="3"/>
      <c r="AH80" s="3">
        <f>AI80+AJ80+AM80+AP80+AQ80</f>
        <v>0</v>
      </c>
      <c r="AI80" s="3"/>
      <c r="AJ80" s="3">
        <f>AK80+AL80</f>
        <v>0</v>
      </c>
      <c r="AK80" s="3"/>
      <c r="AL80" s="3"/>
      <c r="AM80" s="3">
        <f>AN80+AO80</f>
        <v>0</v>
      </c>
      <c r="AN80" s="3"/>
      <c r="AO80" s="3"/>
      <c r="AP80" s="3"/>
      <c r="AQ80" s="3"/>
      <c r="AR80" s="3">
        <f>AS80+AT80+AW80+AZ80+BA80</f>
        <v>0</v>
      </c>
      <c r="AS80" s="3"/>
      <c r="AT80" s="3">
        <f>AU80+AV80</f>
        <v>0</v>
      </c>
      <c r="AU80" s="3"/>
      <c r="AV80" s="3"/>
      <c r="AW80" s="3">
        <f>AX80+AY80</f>
        <v>0</v>
      </c>
      <c r="AX80" s="3"/>
      <c r="AY80" s="3"/>
      <c r="AZ80" s="3"/>
      <c r="BA80" s="3"/>
    </row>
    <row r="81" spans="1:53" s="152" customFormat="1" ht="47.25" customHeight="1" x14ac:dyDescent="0.2">
      <c r="A81" s="30">
        <v>2</v>
      </c>
      <c r="B81" s="33" t="s">
        <v>34</v>
      </c>
      <c r="C81" s="31" t="s">
        <v>155</v>
      </c>
      <c r="D81" s="32">
        <f t="shared" ref="D81:J81" si="409">SUM(D82:D83)</f>
        <v>37120000000</v>
      </c>
      <c r="E81" s="32">
        <f t="shared" ref="E81:F81" si="410">SUM(E82:E83)</f>
        <v>0</v>
      </c>
      <c r="F81" s="32">
        <f t="shared" si="410"/>
        <v>0</v>
      </c>
      <c r="G81" s="32">
        <f t="shared" ref="G81" si="411">SUM(G82:G83)</f>
        <v>0</v>
      </c>
      <c r="H81" s="32">
        <f t="shared" ref="H81" si="412">SUM(H82:H83)</f>
        <v>0</v>
      </c>
      <c r="I81" s="32">
        <f t="shared" si="409"/>
        <v>37120000000</v>
      </c>
      <c r="J81" s="32">
        <f t="shared" si="409"/>
        <v>37120000000</v>
      </c>
      <c r="K81" s="32">
        <f t="shared" ref="K81:M81" si="413">SUM(K82:K83)</f>
        <v>0</v>
      </c>
      <c r="L81" s="32">
        <f t="shared" si="413"/>
        <v>0</v>
      </c>
      <c r="M81" s="32">
        <f t="shared" si="413"/>
        <v>0</v>
      </c>
      <c r="N81" s="32">
        <f t="shared" ref="N81:W81" si="414">SUM(N82:N83)</f>
        <v>0</v>
      </c>
      <c r="O81" s="32">
        <f t="shared" si="414"/>
        <v>0</v>
      </c>
      <c r="P81" s="32">
        <f t="shared" ref="P81" si="415">SUM(P82:P83)</f>
        <v>0</v>
      </c>
      <c r="Q81" s="32">
        <f t="shared" ref="Q81" si="416">SUM(Q82:Q83)</f>
        <v>0</v>
      </c>
      <c r="R81" s="32">
        <f t="shared" ref="R81" si="417">SUM(R82:R83)</f>
        <v>0</v>
      </c>
      <c r="S81" s="32">
        <f t="shared" si="414"/>
        <v>0</v>
      </c>
      <c r="T81" s="32">
        <f t="shared" si="414"/>
        <v>0</v>
      </c>
      <c r="U81" s="32">
        <f t="shared" si="414"/>
        <v>0</v>
      </c>
      <c r="V81" s="32">
        <f t="shared" si="414"/>
        <v>0</v>
      </c>
      <c r="W81" s="32">
        <f t="shared" si="414"/>
        <v>0</v>
      </c>
      <c r="X81" s="32">
        <f t="shared" ref="X81:AG81" si="418">SUM(X82:X83)</f>
        <v>37120000000</v>
      </c>
      <c r="Y81" s="32">
        <f t="shared" si="418"/>
        <v>0</v>
      </c>
      <c r="Z81" s="32">
        <f t="shared" si="418"/>
        <v>0</v>
      </c>
      <c r="AA81" s="32">
        <f t="shared" ref="AA81" si="419">SUM(AA82:AA83)</f>
        <v>0</v>
      </c>
      <c r="AB81" s="32">
        <f t="shared" ref="AB81" si="420">SUM(AB82:AB83)</f>
        <v>0</v>
      </c>
      <c r="AC81" s="32">
        <f t="shared" si="418"/>
        <v>37120000000</v>
      </c>
      <c r="AD81" s="32">
        <f t="shared" si="418"/>
        <v>37120000000</v>
      </c>
      <c r="AE81" s="32">
        <f t="shared" si="418"/>
        <v>0</v>
      </c>
      <c r="AF81" s="32">
        <f t="shared" si="418"/>
        <v>0</v>
      </c>
      <c r="AG81" s="32">
        <f t="shared" si="418"/>
        <v>0</v>
      </c>
      <c r="AH81" s="32">
        <f t="shared" ref="AH81:AQ81" si="421">SUM(AH82:AH83)</f>
        <v>0</v>
      </c>
      <c r="AI81" s="32">
        <f t="shared" si="421"/>
        <v>0</v>
      </c>
      <c r="AJ81" s="32">
        <f t="shared" si="421"/>
        <v>0</v>
      </c>
      <c r="AK81" s="32">
        <f t="shared" ref="AK81" si="422">SUM(AK82:AK83)</f>
        <v>0</v>
      </c>
      <c r="AL81" s="32">
        <f t="shared" ref="AL81" si="423">SUM(AL82:AL83)</f>
        <v>0</v>
      </c>
      <c r="AM81" s="32">
        <f t="shared" si="421"/>
        <v>0</v>
      </c>
      <c r="AN81" s="32">
        <f t="shared" si="421"/>
        <v>0</v>
      </c>
      <c r="AO81" s="32">
        <f t="shared" si="421"/>
        <v>0</v>
      </c>
      <c r="AP81" s="32">
        <f t="shared" si="421"/>
        <v>0</v>
      </c>
      <c r="AQ81" s="32">
        <f t="shared" si="421"/>
        <v>0</v>
      </c>
      <c r="AR81" s="32">
        <f t="shared" ref="AR81:BA81" si="424">SUM(AR82:AR83)</f>
        <v>0</v>
      </c>
      <c r="AS81" s="32">
        <f t="shared" si="424"/>
        <v>0</v>
      </c>
      <c r="AT81" s="32">
        <f t="shared" si="424"/>
        <v>0</v>
      </c>
      <c r="AU81" s="32">
        <f t="shared" ref="AU81" si="425">SUM(AU82:AU83)</f>
        <v>0</v>
      </c>
      <c r="AV81" s="32">
        <f t="shared" ref="AV81" si="426">SUM(AV82:AV83)</f>
        <v>0</v>
      </c>
      <c r="AW81" s="32">
        <f t="shared" si="424"/>
        <v>0</v>
      </c>
      <c r="AX81" s="32">
        <f t="shared" si="424"/>
        <v>0</v>
      </c>
      <c r="AY81" s="32">
        <f t="shared" si="424"/>
        <v>0</v>
      </c>
      <c r="AZ81" s="32">
        <f t="shared" si="424"/>
        <v>0</v>
      </c>
      <c r="BA81" s="32">
        <f t="shared" si="424"/>
        <v>0</v>
      </c>
    </row>
    <row r="82" spans="1:53" s="152" customFormat="1" ht="28.5" customHeight="1" x14ac:dyDescent="0.2">
      <c r="A82" s="1"/>
      <c r="B82" s="29" t="s">
        <v>75</v>
      </c>
      <c r="C82" s="27" t="s">
        <v>156</v>
      </c>
      <c r="D82" s="3">
        <f>E82+F82+I82+L82+M82</f>
        <v>37120000000</v>
      </c>
      <c r="E82" s="3">
        <f>O82+Y82+AI82+AS82</f>
        <v>0</v>
      </c>
      <c r="F82" s="3">
        <f>G82+H82</f>
        <v>0</v>
      </c>
      <c r="G82" s="3">
        <f>Q82+AA82+AK82+AU82</f>
        <v>0</v>
      </c>
      <c r="H82" s="3">
        <f>R82+AB82+AL82+AV82</f>
        <v>0</v>
      </c>
      <c r="I82" s="3">
        <f>J82+K82</f>
        <v>37120000000</v>
      </c>
      <c r="J82" s="3">
        <f t="shared" ref="J82:M83" si="427">T82+AD82+AN82+AX82</f>
        <v>37120000000</v>
      </c>
      <c r="K82" s="3">
        <f t="shared" si="427"/>
        <v>0</v>
      </c>
      <c r="L82" s="3">
        <f t="shared" si="427"/>
        <v>0</v>
      </c>
      <c r="M82" s="3">
        <f t="shared" si="427"/>
        <v>0</v>
      </c>
      <c r="N82" s="3">
        <f>O82+P82+S82+V82+W82</f>
        <v>0</v>
      </c>
      <c r="O82" s="3"/>
      <c r="P82" s="3">
        <f>Q82+R82</f>
        <v>0</v>
      </c>
      <c r="Q82" s="3"/>
      <c r="R82" s="3"/>
      <c r="S82" s="3">
        <f>T82+U82</f>
        <v>0</v>
      </c>
      <c r="T82" s="3"/>
      <c r="U82" s="3"/>
      <c r="V82" s="3"/>
      <c r="W82" s="3"/>
      <c r="X82" s="3">
        <f>Y82+Z82+AC82+AF82+AG82</f>
        <v>37120000000</v>
      </c>
      <c r="Y82" s="3"/>
      <c r="Z82" s="3">
        <f>AA82+AB82</f>
        <v>0</v>
      </c>
      <c r="AA82" s="3"/>
      <c r="AB82" s="3"/>
      <c r="AC82" s="3">
        <f>AD82+AE82</f>
        <v>37120000000</v>
      </c>
      <c r="AD82" s="3">
        <v>37120000000</v>
      </c>
      <c r="AE82" s="3"/>
      <c r="AF82" s="3"/>
      <c r="AG82" s="3"/>
      <c r="AH82" s="3">
        <f>AI82+AJ82+AM82+AP82+AQ82</f>
        <v>0</v>
      </c>
      <c r="AI82" s="3"/>
      <c r="AJ82" s="3">
        <f>AK82+AL82</f>
        <v>0</v>
      </c>
      <c r="AK82" s="3"/>
      <c r="AL82" s="3"/>
      <c r="AM82" s="3">
        <f>AN82+AO82</f>
        <v>0</v>
      </c>
      <c r="AN82" s="3"/>
      <c r="AO82" s="3"/>
      <c r="AP82" s="3"/>
      <c r="AQ82" s="3"/>
      <c r="AR82" s="3">
        <f>AS82+AT82+AW82+AZ82+BA82</f>
        <v>0</v>
      </c>
      <c r="AS82" s="3"/>
      <c r="AT82" s="3">
        <f>AU82+AV82</f>
        <v>0</v>
      </c>
      <c r="AU82" s="3"/>
      <c r="AV82" s="3"/>
      <c r="AW82" s="3">
        <f>AX82+AY82</f>
        <v>0</v>
      </c>
      <c r="AX82" s="3"/>
      <c r="AY82" s="3"/>
      <c r="AZ82" s="3"/>
      <c r="BA82" s="3"/>
    </row>
    <row r="83" spans="1:53" s="152" customFormat="1" ht="47.25" customHeight="1" x14ac:dyDescent="0.2">
      <c r="A83" s="1"/>
      <c r="B83" s="29" t="s">
        <v>77</v>
      </c>
      <c r="C83" s="27" t="s">
        <v>157</v>
      </c>
      <c r="D83" s="3">
        <f>E83+F83+I83+L83+M83</f>
        <v>0</v>
      </c>
      <c r="E83" s="3">
        <f>O83+Y83+AI83+AS83</f>
        <v>0</v>
      </c>
      <c r="F83" s="3">
        <f>G83+H83</f>
        <v>0</v>
      </c>
      <c r="G83" s="3">
        <f>Q83+AA83+AK83+AU83</f>
        <v>0</v>
      </c>
      <c r="H83" s="3">
        <f>R83+AB83+AL83+AV83</f>
        <v>0</v>
      </c>
      <c r="I83" s="3">
        <f>J83+K83</f>
        <v>0</v>
      </c>
      <c r="J83" s="3">
        <f t="shared" si="427"/>
        <v>0</v>
      </c>
      <c r="K83" s="3">
        <f t="shared" si="427"/>
        <v>0</v>
      </c>
      <c r="L83" s="3">
        <f t="shared" si="427"/>
        <v>0</v>
      </c>
      <c r="M83" s="3">
        <f t="shared" si="427"/>
        <v>0</v>
      </c>
      <c r="N83" s="3">
        <f>O83+P83+S83+V83+W83</f>
        <v>0</v>
      </c>
      <c r="O83" s="3"/>
      <c r="P83" s="3">
        <f>Q83+R83</f>
        <v>0</v>
      </c>
      <c r="Q83" s="3"/>
      <c r="R83" s="3"/>
      <c r="S83" s="3">
        <f>T83+U83</f>
        <v>0</v>
      </c>
      <c r="T83" s="3"/>
      <c r="U83" s="3"/>
      <c r="V83" s="3"/>
      <c r="W83" s="3"/>
      <c r="X83" s="3">
        <f>Y83+Z83+AC83+AF83+AG83</f>
        <v>0</v>
      </c>
      <c r="Y83" s="3"/>
      <c r="Z83" s="3">
        <f>AA83+AB83</f>
        <v>0</v>
      </c>
      <c r="AA83" s="3"/>
      <c r="AB83" s="3"/>
      <c r="AC83" s="3">
        <f>AD83+AE83</f>
        <v>0</v>
      </c>
      <c r="AD83" s="3"/>
      <c r="AE83" s="3"/>
      <c r="AF83" s="3"/>
      <c r="AG83" s="3"/>
      <c r="AH83" s="3">
        <f>AI83+AJ83+AM83+AP83+AQ83</f>
        <v>0</v>
      </c>
      <c r="AI83" s="3"/>
      <c r="AJ83" s="3">
        <f>AK83+AL83</f>
        <v>0</v>
      </c>
      <c r="AK83" s="3"/>
      <c r="AL83" s="3"/>
      <c r="AM83" s="3">
        <f>AN83+AO83</f>
        <v>0</v>
      </c>
      <c r="AN83" s="3"/>
      <c r="AO83" s="3"/>
      <c r="AP83" s="3"/>
      <c r="AQ83" s="3"/>
      <c r="AR83" s="3">
        <f>AS83+AT83+AW83+AZ83+BA83</f>
        <v>0</v>
      </c>
      <c r="AS83" s="3"/>
      <c r="AT83" s="3">
        <f>AU83+AV83</f>
        <v>0</v>
      </c>
      <c r="AU83" s="3"/>
      <c r="AV83" s="3"/>
      <c r="AW83" s="3">
        <f>AX83+AY83</f>
        <v>0</v>
      </c>
      <c r="AX83" s="3"/>
      <c r="AY83" s="3"/>
      <c r="AZ83" s="3"/>
      <c r="BA83" s="3"/>
    </row>
    <row r="84" spans="1:53" s="152" customFormat="1" ht="29.25" customHeight="1" x14ac:dyDescent="0.2">
      <c r="A84" s="30">
        <v>3</v>
      </c>
      <c r="B84" s="33" t="s">
        <v>35</v>
      </c>
      <c r="C84" s="31" t="s">
        <v>158</v>
      </c>
      <c r="D84" s="32">
        <f t="shared" ref="D84:J84" si="428">SUM(D85:D86)</f>
        <v>5331198000</v>
      </c>
      <c r="E84" s="32">
        <f t="shared" ref="E84:F84" si="429">SUM(E85:E86)</f>
        <v>0</v>
      </c>
      <c r="F84" s="32">
        <f t="shared" si="429"/>
        <v>0</v>
      </c>
      <c r="G84" s="32">
        <f t="shared" ref="G84" si="430">SUM(G85:G86)</f>
        <v>0</v>
      </c>
      <c r="H84" s="32">
        <f t="shared" ref="H84" si="431">SUM(H85:H86)</f>
        <v>0</v>
      </c>
      <c r="I84" s="32">
        <f t="shared" si="428"/>
        <v>5331198000</v>
      </c>
      <c r="J84" s="32">
        <f t="shared" si="428"/>
        <v>5331198000</v>
      </c>
      <c r="K84" s="32">
        <f t="shared" ref="K84:M84" si="432">SUM(K85:K86)</f>
        <v>0</v>
      </c>
      <c r="L84" s="32">
        <f t="shared" si="432"/>
        <v>0</v>
      </c>
      <c r="M84" s="32">
        <f t="shared" si="432"/>
        <v>0</v>
      </c>
      <c r="N84" s="32">
        <f t="shared" ref="N84:W84" si="433">SUM(N85:N86)</f>
        <v>0</v>
      </c>
      <c r="O84" s="32">
        <f t="shared" si="433"/>
        <v>0</v>
      </c>
      <c r="P84" s="32">
        <f t="shared" ref="P84" si="434">SUM(P85:P86)</f>
        <v>0</v>
      </c>
      <c r="Q84" s="32">
        <f t="shared" ref="Q84" si="435">SUM(Q85:Q86)</f>
        <v>0</v>
      </c>
      <c r="R84" s="32">
        <f t="shared" ref="R84" si="436">SUM(R85:R86)</f>
        <v>0</v>
      </c>
      <c r="S84" s="32">
        <f t="shared" si="433"/>
        <v>0</v>
      </c>
      <c r="T84" s="32">
        <f t="shared" si="433"/>
        <v>0</v>
      </c>
      <c r="U84" s="32">
        <f t="shared" si="433"/>
        <v>0</v>
      </c>
      <c r="V84" s="32">
        <f t="shared" si="433"/>
        <v>0</v>
      </c>
      <c r="W84" s="32">
        <f t="shared" si="433"/>
        <v>0</v>
      </c>
      <c r="X84" s="32">
        <f t="shared" ref="X84:AG84" si="437">SUM(X85:X86)</f>
        <v>5331198000</v>
      </c>
      <c r="Y84" s="32">
        <f t="shared" si="437"/>
        <v>0</v>
      </c>
      <c r="Z84" s="32">
        <f t="shared" si="437"/>
        <v>0</v>
      </c>
      <c r="AA84" s="32">
        <f t="shared" ref="AA84" si="438">SUM(AA85:AA86)</f>
        <v>0</v>
      </c>
      <c r="AB84" s="32">
        <f t="shared" ref="AB84" si="439">SUM(AB85:AB86)</f>
        <v>0</v>
      </c>
      <c r="AC84" s="32">
        <f t="shared" si="437"/>
        <v>5331198000</v>
      </c>
      <c r="AD84" s="32">
        <f t="shared" si="437"/>
        <v>5331198000</v>
      </c>
      <c r="AE84" s="32">
        <f t="shared" si="437"/>
        <v>0</v>
      </c>
      <c r="AF84" s="32">
        <f t="shared" si="437"/>
        <v>0</v>
      </c>
      <c r="AG84" s="32">
        <f t="shared" si="437"/>
        <v>0</v>
      </c>
      <c r="AH84" s="32">
        <f t="shared" ref="AH84:AQ84" si="440">SUM(AH85:AH86)</f>
        <v>0</v>
      </c>
      <c r="AI84" s="32">
        <f t="shared" si="440"/>
        <v>0</v>
      </c>
      <c r="AJ84" s="32">
        <f t="shared" si="440"/>
        <v>0</v>
      </c>
      <c r="AK84" s="32">
        <f t="shared" ref="AK84" si="441">SUM(AK85:AK86)</f>
        <v>0</v>
      </c>
      <c r="AL84" s="32">
        <f t="shared" ref="AL84" si="442">SUM(AL85:AL86)</f>
        <v>0</v>
      </c>
      <c r="AM84" s="32">
        <f t="shared" si="440"/>
        <v>0</v>
      </c>
      <c r="AN84" s="32">
        <f t="shared" si="440"/>
        <v>0</v>
      </c>
      <c r="AO84" s="32">
        <f t="shared" si="440"/>
        <v>0</v>
      </c>
      <c r="AP84" s="32">
        <f t="shared" si="440"/>
        <v>0</v>
      </c>
      <c r="AQ84" s="32">
        <f t="shared" si="440"/>
        <v>0</v>
      </c>
      <c r="AR84" s="32">
        <f t="shared" ref="AR84:BA84" si="443">SUM(AR85:AR86)</f>
        <v>0</v>
      </c>
      <c r="AS84" s="32">
        <f t="shared" si="443"/>
        <v>0</v>
      </c>
      <c r="AT84" s="32">
        <f t="shared" si="443"/>
        <v>0</v>
      </c>
      <c r="AU84" s="32">
        <f t="shared" ref="AU84" si="444">SUM(AU85:AU86)</f>
        <v>0</v>
      </c>
      <c r="AV84" s="32">
        <f t="shared" ref="AV84" si="445">SUM(AV85:AV86)</f>
        <v>0</v>
      </c>
      <c r="AW84" s="32">
        <f t="shared" si="443"/>
        <v>0</v>
      </c>
      <c r="AX84" s="32">
        <f t="shared" si="443"/>
        <v>0</v>
      </c>
      <c r="AY84" s="32">
        <f t="shared" si="443"/>
        <v>0</v>
      </c>
      <c r="AZ84" s="32">
        <f t="shared" si="443"/>
        <v>0</v>
      </c>
      <c r="BA84" s="32">
        <f t="shared" si="443"/>
        <v>0</v>
      </c>
    </row>
    <row r="85" spans="1:53" s="152" customFormat="1" ht="27.75" customHeight="1" x14ac:dyDescent="0.2">
      <c r="A85" s="1"/>
      <c r="B85" s="29" t="s">
        <v>75</v>
      </c>
      <c r="C85" s="27" t="s">
        <v>159</v>
      </c>
      <c r="D85" s="3">
        <f>E85+F85+I85+L85+M85</f>
        <v>5331198000</v>
      </c>
      <c r="E85" s="3">
        <f>O85+Y85+AI85+AS85</f>
        <v>0</v>
      </c>
      <c r="F85" s="3">
        <f>G85+H85</f>
        <v>0</v>
      </c>
      <c r="G85" s="3">
        <f>Q85+AA85+AK85+AU85</f>
        <v>0</v>
      </c>
      <c r="H85" s="3">
        <f>R85+AB85+AL85+AV85</f>
        <v>0</v>
      </c>
      <c r="I85" s="3">
        <f>J85+K85</f>
        <v>5331198000</v>
      </c>
      <c r="J85" s="3">
        <f t="shared" ref="J85:M86" si="446">T85+AD85+AN85+AX85</f>
        <v>5331198000</v>
      </c>
      <c r="K85" s="3">
        <f t="shared" si="446"/>
        <v>0</v>
      </c>
      <c r="L85" s="3">
        <f t="shared" si="446"/>
        <v>0</v>
      </c>
      <c r="M85" s="3">
        <f t="shared" si="446"/>
        <v>0</v>
      </c>
      <c r="N85" s="3">
        <f>O85+P85+S85+V85+W85</f>
        <v>0</v>
      </c>
      <c r="O85" s="3"/>
      <c r="P85" s="3">
        <f>Q85+R85</f>
        <v>0</v>
      </c>
      <c r="Q85" s="3"/>
      <c r="R85" s="3"/>
      <c r="S85" s="3">
        <f>T85+U85</f>
        <v>0</v>
      </c>
      <c r="T85" s="3"/>
      <c r="U85" s="3"/>
      <c r="V85" s="3"/>
      <c r="W85" s="3"/>
      <c r="X85" s="3">
        <f>Y85+Z85+AC85+AF85+AG85</f>
        <v>5331198000</v>
      </c>
      <c r="Y85" s="3"/>
      <c r="Z85" s="3">
        <f>AA85+AB85</f>
        <v>0</v>
      </c>
      <c r="AA85" s="3"/>
      <c r="AB85" s="3"/>
      <c r="AC85" s="3">
        <f>AD85+AE85</f>
        <v>5331198000</v>
      </c>
      <c r="AD85" s="3">
        <v>5331198000</v>
      </c>
      <c r="AE85" s="3"/>
      <c r="AF85" s="3"/>
      <c r="AG85" s="3"/>
      <c r="AH85" s="3">
        <f>AI85+AJ85+AM85+AP85+AQ85</f>
        <v>0</v>
      </c>
      <c r="AI85" s="3"/>
      <c r="AJ85" s="3">
        <f>AK85+AL85</f>
        <v>0</v>
      </c>
      <c r="AK85" s="3"/>
      <c r="AL85" s="3"/>
      <c r="AM85" s="3">
        <f>AN85+AO85</f>
        <v>0</v>
      </c>
      <c r="AN85" s="3"/>
      <c r="AO85" s="3"/>
      <c r="AP85" s="3"/>
      <c r="AQ85" s="3"/>
      <c r="AR85" s="3">
        <f>AS85+AT85+AW85+AZ85+BA85</f>
        <v>0</v>
      </c>
      <c r="AS85" s="3"/>
      <c r="AT85" s="3">
        <f>AU85+AV85</f>
        <v>0</v>
      </c>
      <c r="AU85" s="3"/>
      <c r="AV85" s="3"/>
      <c r="AW85" s="3">
        <f>AX85+AY85</f>
        <v>0</v>
      </c>
      <c r="AX85" s="3"/>
      <c r="AY85" s="3"/>
      <c r="AZ85" s="3"/>
      <c r="BA85" s="3"/>
    </row>
    <row r="86" spans="1:53" s="152" customFormat="1" ht="47.25" customHeight="1" x14ac:dyDescent="0.2">
      <c r="A86" s="1"/>
      <c r="B86" s="29" t="s">
        <v>77</v>
      </c>
      <c r="C86" s="27" t="s">
        <v>160</v>
      </c>
      <c r="D86" s="3">
        <f>E86+F86+I86+L86+M86</f>
        <v>0</v>
      </c>
      <c r="E86" s="3">
        <f>O86+Y86+AI86+AS86</f>
        <v>0</v>
      </c>
      <c r="F86" s="3">
        <f>G86+H86</f>
        <v>0</v>
      </c>
      <c r="G86" s="3">
        <f>Q86+AA86+AK86+AU86</f>
        <v>0</v>
      </c>
      <c r="H86" s="3">
        <f>R86+AB86+AL86+AV86</f>
        <v>0</v>
      </c>
      <c r="I86" s="3">
        <f>J86+K86</f>
        <v>0</v>
      </c>
      <c r="J86" s="3">
        <f t="shared" si="446"/>
        <v>0</v>
      </c>
      <c r="K86" s="3">
        <f t="shared" si="446"/>
        <v>0</v>
      </c>
      <c r="L86" s="3">
        <f t="shared" si="446"/>
        <v>0</v>
      </c>
      <c r="M86" s="3">
        <f t="shared" si="446"/>
        <v>0</v>
      </c>
      <c r="N86" s="3">
        <f>O86+P86+S86+V86+W86</f>
        <v>0</v>
      </c>
      <c r="O86" s="3"/>
      <c r="P86" s="3">
        <f>Q86+R86</f>
        <v>0</v>
      </c>
      <c r="Q86" s="3"/>
      <c r="R86" s="3"/>
      <c r="S86" s="3">
        <f>T86+U86</f>
        <v>0</v>
      </c>
      <c r="T86" s="3"/>
      <c r="U86" s="3"/>
      <c r="V86" s="3"/>
      <c r="W86" s="3"/>
      <c r="X86" s="3">
        <f>Y86+Z86+AC86+AF86+AG86</f>
        <v>0</v>
      </c>
      <c r="Y86" s="3"/>
      <c r="Z86" s="3">
        <f>AA86+AB86</f>
        <v>0</v>
      </c>
      <c r="AA86" s="3"/>
      <c r="AB86" s="3"/>
      <c r="AC86" s="3">
        <f>AD86+AE86</f>
        <v>0</v>
      </c>
      <c r="AD86" s="3"/>
      <c r="AE86" s="3"/>
      <c r="AF86" s="3"/>
      <c r="AG86" s="3"/>
      <c r="AH86" s="3">
        <f>AI86+AJ86+AM86+AP86+AQ86</f>
        <v>0</v>
      </c>
      <c r="AI86" s="3"/>
      <c r="AJ86" s="3">
        <f>AK86+AL86</f>
        <v>0</v>
      </c>
      <c r="AK86" s="3"/>
      <c r="AL86" s="3"/>
      <c r="AM86" s="3">
        <f>AN86+AO86</f>
        <v>0</v>
      </c>
      <c r="AN86" s="3"/>
      <c r="AO86" s="3"/>
      <c r="AP86" s="3"/>
      <c r="AQ86" s="3"/>
      <c r="AR86" s="3">
        <f>AS86+AT86+AW86+AZ86+BA86</f>
        <v>0</v>
      </c>
      <c r="AS86" s="3"/>
      <c r="AT86" s="3">
        <f>AU86+AV86</f>
        <v>0</v>
      </c>
      <c r="AU86" s="3"/>
      <c r="AV86" s="3"/>
      <c r="AW86" s="3">
        <f>AX86+AY86</f>
        <v>0</v>
      </c>
      <c r="AX86" s="3"/>
      <c r="AY86" s="3"/>
      <c r="AZ86" s="3"/>
      <c r="BA86" s="3"/>
    </row>
    <row r="87" spans="1:53" s="152" customFormat="1" ht="47.25" customHeight="1" x14ac:dyDescent="0.2">
      <c r="A87" s="30">
        <v>4</v>
      </c>
      <c r="B87" s="33" t="s">
        <v>36</v>
      </c>
      <c r="C87" s="31" t="s">
        <v>161</v>
      </c>
      <c r="D87" s="32">
        <f t="shared" ref="D87:J87" si="447">SUM(D88:D89)</f>
        <v>7240995782</v>
      </c>
      <c r="E87" s="32">
        <f t="shared" ref="E87:F87" si="448">SUM(E88:E89)</f>
        <v>0</v>
      </c>
      <c r="F87" s="32">
        <f t="shared" si="448"/>
        <v>0</v>
      </c>
      <c r="G87" s="32">
        <f t="shared" ref="G87" si="449">SUM(G88:G89)</f>
        <v>0</v>
      </c>
      <c r="H87" s="32">
        <f t="shared" ref="H87" si="450">SUM(H88:H89)</f>
        <v>0</v>
      </c>
      <c r="I87" s="32">
        <f t="shared" si="447"/>
        <v>7240995782</v>
      </c>
      <c r="J87" s="32">
        <f t="shared" si="447"/>
        <v>7240995782</v>
      </c>
      <c r="K87" s="32">
        <f t="shared" ref="K87:M87" si="451">SUM(K88:K89)</f>
        <v>0</v>
      </c>
      <c r="L87" s="32">
        <f t="shared" si="451"/>
        <v>0</v>
      </c>
      <c r="M87" s="32">
        <f t="shared" si="451"/>
        <v>0</v>
      </c>
      <c r="N87" s="32">
        <f t="shared" ref="N87:W87" si="452">SUM(N88:N89)</f>
        <v>0</v>
      </c>
      <c r="O87" s="32">
        <f t="shared" si="452"/>
        <v>0</v>
      </c>
      <c r="P87" s="32">
        <f t="shared" ref="P87" si="453">SUM(P88:P89)</f>
        <v>0</v>
      </c>
      <c r="Q87" s="32">
        <f t="shared" ref="Q87" si="454">SUM(Q88:Q89)</f>
        <v>0</v>
      </c>
      <c r="R87" s="32">
        <f t="shared" ref="R87" si="455">SUM(R88:R89)</f>
        <v>0</v>
      </c>
      <c r="S87" s="32">
        <f t="shared" si="452"/>
        <v>0</v>
      </c>
      <c r="T87" s="32">
        <f t="shared" si="452"/>
        <v>0</v>
      </c>
      <c r="U87" s="32">
        <f t="shared" si="452"/>
        <v>0</v>
      </c>
      <c r="V87" s="32">
        <f t="shared" si="452"/>
        <v>0</v>
      </c>
      <c r="W87" s="32">
        <f t="shared" si="452"/>
        <v>0</v>
      </c>
      <c r="X87" s="32">
        <f t="shared" ref="X87:AG87" si="456">SUM(X88:X89)</f>
        <v>7240995782</v>
      </c>
      <c r="Y87" s="32">
        <f t="shared" si="456"/>
        <v>0</v>
      </c>
      <c r="Z87" s="32">
        <f t="shared" si="456"/>
        <v>0</v>
      </c>
      <c r="AA87" s="32">
        <f t="shared" ref="AA87" si="457">SUM(AA88:AA89)</f>
        <v>0</v>
      </c>
      <c r="AB87" s="32">
        <f t="shared" ref="AB87" si="458">SUM(AB88:AB89)</f>
        <v>0</v>
      </c>
      <c r="AC87" s="32">
        <f t="shared" si="456"/>
        <v>7240995782</v>
      </c>
      <c r="AD87" s="32">
        <f t="shared" si="456"/>
        <v>7240995782</v>
      </c>
      <c r="AE87" s="32">
        <f t="shared" si="456"/>
        <v>0</v>
      </c>
      <c r="AF87" s="32">
        <f t="shared" si="456"/>
        <v>0</v>
      </c>
      <c r="AG87" s="32">
        <f t="shared" si="456"/>
        <v>0</v>
      </c>
      <c r="AH87" s="32">
        <f t="shared" ref="AH87:AQ87" si="459">SUM(AH88:AH89)</f>
        <v>0</v>
      </c>
      <c r="AI87" s="32">
        <f t="shared" si="459"/>
        <v>0</v>
      </c>
      <c r="AJ87" s="32">
        <f t="shared" si="459"/>
        <v>0</v>
      </c>
      <c r="AK87" s="32">
        <f t="shared" ref="AK87" si="460">SUM(AK88:AK89)</f>
        <v>0</v>
      </c>
      <c r="AL87" s="32">
        <f t="shared" ref="AL87" si="461">SUM(AL88:AL89)</f>
        <v>0</v>
      </c>
      <c r="AM87" s="32">
        <f t="shared" si="459"/>
        <v>0</v>
      </c>
      <c r="AN87" s="32">
        <f t="shared" si="459"/>
        <v>0</v>
      </c>
      <c r="AO87" s="32">
        <f t="shared" si="459"/>
        <v>0</v>
      </c>
      <c r="AP87" s="32">
        <f t="shared" si="459"/>
        <v>0</v>
      </c>
      <c r="AQ87" s="32">
        <f t="shared" si="459"/>
        <v>0</v>
      </c>
      <c r="AR87" s="32">
        <f t="shared" ref="AR87:BA87" si="462">SUM(AR88:AR89)</f>
        <v>0</v>
      </c>
      <c r="AS87" s="32">
        <f t="shared" si="462"/>
        <v>0</v>
      </c>
      <c r="AT87" s="32">
        <f t="shared" si="462"/>
        <v>0</v>
      </c>
      <c r="AU87" s="32">
        <f t="shared" ref="AU87" si="463">SUM(AU88:AU89)</f>
        <v>0</v>
      </c>
      <c r="AV87" s="32">
        <f t="shared" ref="AV87" si="464">SUM(AV88:AV89)</f>
        <v>0</v>
      </c>
      <c r="AW87" s="32">
        <f t="shared" si="462"/>
        <v>0</v>
      </c>
      <c r="AX87" s="32">
        <f t="shared" si="462"/>
        <v>0</v>
      </c>
      <c r="AY87" s="32">
        <f t="shared" si="462"/>
        <v>0</v>
      </c>
      <c r="AZ87" s="32">
        <f t="shared" si="462"/>
        <v>0</v>
      </c>
      <c r="BA87" s="32">
        <f t="shared" si="462"/>
        <v>0</v>
      </c>
    </row>
    <row r="88" spans="1:53" s="152" customFormat="1" ht="47.25" customHeight="1" x14ac:dyDescent="0.2">
      <c r="A88" s="1"/>
      <c r="B88" s="29" t="s">
        <v>162</v>
      </c>
      <c r="C88" s="27" t="s">
        <v>163</v>
      </c>
      <c r="D88" s="3">
        <f>E88+F88+I88+L88+M88</f>
        <v>7240995782</v>
      </c>
      <c r="E88" s="3">
        <f>O88+Y88+AI88+AS88</f>
        <v>0</v>
      </c>
      <c r="F88" s="3">
        <f>G88+H88</f>
        <v>0</v>
      </c>
      <c r="G88" s="3">
        <f>Q88+AA88+AK88+AU88</f>
        <v>0</v>
      </c>
      <c r="H88" s="3">
        <f>R88+AB88+AL88+AV88</f>
        <v>0</v>
      </c>
      <c r="I88" s="3">
        <f>J88+K88</f>
        <v>7240995782</v>
      </c>
      <c r="J88" s="3">
        <f t="shared" ref="J88:M89" si="465">T88+AD88+AN88+AX88</f>
        <v>7240995782</v>
      </c>
      <c r="K88" s="3">
        <f t="shared" si="465"/>
        <v>0</v>
      </c>
      <c r="L88" s="3">
        <f t="shared" si="465"/>
        <v>0</v>
      </c>
      <c r="M88" s="3">
        <f t="shared" si="465"/>
        <v>0</v>
      </c>
      <c r="N88" s="3">
        <f>O88+P88+S88+V88+W88</f>
        <v>0</v>
      </c>
      <c r="O88" s="3">
        <f>O79+O85</f>
        <v>0</v>
      </c>
      <c r="P88" s="3">
        <f>Q88+R88</f>
        <v>0</v>
      </c>
      <c r="Q88" s="3">
        <f>Q79+Q85</f>
        <v>0</v>
      </c>
      <c r="R88" s="3">
        <f>R79+R85</f>
        <v>0</v>
      </c>
      <c r="S88" s="3">
        <f>T88+U88</f>
        <v>0</v>
      </c>
      <c r="T88" s="3">
        <f t="shared" ref="T88:W89" si="466">T79+T85</f>
        <v>0</v>
      </c>
      <c r="U88" s="3">
        <f t="shared" si="466"/>
        <v>0</v>
      </c>
      <c r="V88" s="3">
        <f t="shared" si="466"/>
        <v>0</v>
      </c>
      <c r="W88" s="3">
        <f t="shared" si="466"/>
        <v>0</v>
      </c>
      <c r="X88" s="3">
        <f>Y88+Z88+AC88+AF88+AG88</f>
        <v>7240995782</v>
      </c>
      <c r="Y88" s="3">
        <f>Y79+Y85</f>
        <v>0</v>
      </c>
      <c r="Z88" s="3">
        <f>AA88+AB88</f>
        <v>0</v>
      </c>
      <c r="AA88" s="3">
        <f>AA79+AA85</f>
        <v>0</v>
      </c>
      <c r="AB88" s="3">
        <f>AB79+AB85</f>
        <v>0</v>
      </c>
      <c r="AC88" s="3">
        <f>AD88+AE88</f>
        <v>7240995782</v>
      </c>
      <c r="AD88" s="3">
        <f t="shared" ref="AD88:AG89" si="467">AD79+AD85</f>
        <v>7240995782</v>
      </c>
      <c r="AE88" s="3">
        <f t="shared" si="467"/>
        <v>0</v>
      </c>
      <c r="AF88" s="3">
        <f t="shared" si="467"/>
        <v>0</v>
      </c>
      <c r="AG88" s="3">
        <f t="shared" si="467"/>
        <v>0</v>
      </c>
      <c r="AH88" s="3">
        <f>AI88+AJ88+AM88+AP88+AQ88</f>
        <v>0</v>
      </c>
      <c r="AI88" s="3">
        <f>AI79+AI85</f>
        <v>0</v>
      </c>
      <c r="AJ88" s="3">
        <f>AK88+AL88</f>
        <v>0</v>
      </c>
      <c r="AK88" s="3">
        <f>AK79+AK85</f>
        <v>0</v>
      </c>
      <c r="AL88" s="3">
        <f>AL79+AL85</f>
        <v>0</v>
      </c>
      <c r="AM88" s="3">
        <f>AN88+AO88</f>
        <v>0</v>
      </c>
      <c r="AN88" s="3">
        <f t="shared" ref="AN88:AQ89" si="468">AN79+AN85</f>
        <v>0</v>
      </c>
      <c r="AO88" s="3">
        <f t="shared" si="468"/>
        <v>0</v>
      </c>
      <c r="AP88" s="3">
        <f t="shared" si="468"/>
        <v>0</v>
      </c>
      <c r="AQ88" s="3">
        <f t="shared" si="468"/>
        <v>0</v>
      </c>
      <c r="AR88" s="3">
        <f>AS88+AT88+AW88+AZ88+BA88</f>
        <v>0</v>
      </c>
      <c r="AS88" s="3">
        <f>AS79+AS85</f>
        <v>0</v>
      </c>
      <c r="AT88" s="3">
        <f>AU88+AV88</f>
        <v>0</v>
      </c>
      <c r="AU88" s="3">
        <f>AU79+AU85</f>
        <v>0</v>
      </c>
      <c r="AV88" s="3">
        <f>AV79+AV85</f>
        <v>0</v>
      </c>
      <c r="AW88" s="3">
        <f>AX88+AY88</f>
        <v>0</v>
      </c>
      <c r="AX88" s="3">
        <f t="shared" ref="AX88:BA89" si="469">AX79+AX85</f>
        <v>0</v>
      </c>
      <c r="AY88" s="3">
        <f t="shared" si="469"/>
        <v>0</v>
      </c>
      <c r="AZ88" s="3">
        <f t="shared" si="469"/>
        <v>0</v>
      </c>
      <c r="BA88" s="3">
        <f t="shared" si="469"/>
        <v>0</v>
      </c>
    </row>
    <row r="89" spans="1:53" s="152" customFormat="1" ht="47.25" customHeight="1" x14ac:dyDescent="0.2">
      <c r="A89" s="1"/>
      <c r="B89" s="29" t="s">
        <v>164</v>
      </c>
      <c r="C89" s="27" t="s">
        <v>52</v>
      </c>
      <c r="D89" s="3">
        <f>E89+F89+I89+L89+M89</f>
        <v>0</v>
      </c>
      <c r="E89" s="3">
        <f>O89+Y89+AI89+AS89</f>
        <v>0</v>
      </c>
      <c r="F89" s="3">
        <f>G89+H89</f>
        <v>0</v>
      </c>
      <c r="G89" s="3">
        <f>Q89+AA89+AK89+AU89</f>
        <v>0</v>
      </c>
      <c r="H89" s="3">
        <f>R89+AB89+AL89+AV89</f>
        <v>0</v>
      </c>
      <c r="I89" s="3">
        <f>J89+K89</f>
        <v>0</v>
      </c>
      <c r="J89" s="3">
        <f t="shared" si="465"/>
        <v>0</v>
      </c>
      <c r="K89" s="3">
        <f t="shared" si="465"/>
        <v>0</v>
      </c>
      <c r="L89" s="3">
        <f t="shared" si="465"/>
        <v>0</v>
      </c>
      <c r="M89" s="3">
        <f t="shared" si="465"/>
        <v>0</v>
      </c>
      <c r="N89" s="3">
        <f>O89+P89+S89+V89+W89</f>
        <v>0</v>
      </c>
      <c r="O89" s="3">
        <f>O80+O86</f>
        <v>0</v>
      </c>
      <c r="P89" s="3">
        <f>Q89+R89</f>
        <v>0</v>
      </c>
      <c r="Q89" s="3">
        <f>Q80+Q86</f>
        <v>0</v>
      </c>
      <c r="R89" s="3">
        <f>R80+R86</f>
        <v>0</v>
      </c>
      <c r="S89" s="3">
        <f>T89+U89</f>
        <v>0</v>
      </c>
      <c r="T89" s="3">
        <f t="shared" si="466"/>
        <v>0</v>
      </c>
      <c r="U89" s="3">
        <f t="shared" si="466"/>
        <v>0</v>
      </c>
      <c r="V89" s="3">
        <f t="shared" si="466"/>
        <v>0</v>
      </c>
      <c r="W89" s="3">
        <f t="shared" si="466"/>
        <v>0</v>
      </c>
      <c r="X89" s="3">
        <f>Y89+Z89+AC89+AF89+AG89</f>
        <v>0</v>
      </c>
      <c r="Y89" s="3">
        <f>Y80+Y86</f>
        <v>0</v>
      </c>
      <c r="Z89" s="3">
        <f>AA89+AB89</f>
        <v>0</v>
      </c>
      <c r="AA89" s="3">
        <f>AA80+AA86</f>
        <v>0</v>
      </c>
      <c r="AB89" s="3">
        <f>AB80+AB86</f>
        <v>0</v>
      </c>
      <c r="AC89" s="3">
        <f>AD89+AE89</f>
        <v>0</v>
      </c>
      <c r="AD89" s="3">
        <f t="shared" si="467"/>
        <v>0</v>
      </c>
      <c r="AE89" s="3">
        <f t="shared" si="467"/>
        <v>0</v>
      </c>
      <c r="AF89" s="3">
        <f t="shared" si="467"/>
        <v>0</v>
      </c>
      <c r="AG89" s="3">
        <f t="shared" si="467"/>
        <v>0</v>
      </c>
      <c r="AH89" s="3">
        <f>AI89+AJ89+AM89+AP89+AQ89</f>
        <v>0</v>
      </c>
      <c r="AI89" s="3">
        <f>AI80+AI86</f>
        <v>0</v>
      </c>
      <c r="AJ89" s="3">
        <f>AK89+AL89</f>
        <v>0</v>
      </c>
      <c r="AK89" s="3">
        <f>AK80+AK86</f>
        <v>0</v>
      </c>
      <c r="AL89" s="3">
        <f>AL80+AL86</f>
        <v>0</v>
      </c>
      <c r="AM89" s="3">
        <f>AN89+AO89</f>
        <v>0</v>
      </c>
      <c r="AN89" s="3">
        <f t="shared" si="468"/>
        <v>0</v>
      </c>
      <c r="AO89" s="3">
        <f t="shared" si="468"/>
        <v>0</v>
      </c>
      <c r="AP89" s="3">
        <f t="shared" si="468"/>
        <v>0</v>
      </c>
      <c r="AQ89" s="3">
        <f t="shared" si="468"/>
        <v>0</v>
      </c>
      <c r="AR89" s="3">
        <f>AS89+AT89+AW89+AZ89+BA89</f>
        <v>0</v>
      </c>
      <c r="AS89" s="3">
        <f>AS80+AS86</f>
        <v>0</v>
      </c>
      <c r="AT89" s="3">
        <f>AU89+AV89</f>
        <v>0</v>
      </c>
      <c r="AU89" s="3">
        <f>AU80+AU86</f>
        <v>0</v>
      </c>
      <c r="AV89" s="3">
        <f>AV80+AV86</f>
        <v>0</v>
      </c>
      <c r="AW89" s="3">
        <f>AX89+AY89</f>
        <v>0</v>
      </c>
      <c r="AX89" s="3">
        <f t="shared" si="469"/>
        <v>0</v>
      </c>
      <c r="AY89" s="3">
        <f t="shared" si="469"/>
        <v>0</v>
      </c>
      <c r="AZ89" s="3">
        <f t="shared" si="469"/>
        <v>0</v>
      </c>
      <c r="BA89" s="3">
        <f t="shared" si="469"/>
        <v>0</v>
      </c>
    </row>
    <row r="90" spans="1:53" s="152" customFormat="1" ht="47.25" customHeight="1" x14ac:dyDescent="0.2">
      <c r="A90" s="30">
        <v>5</v>
      </c>
      <c r="B90" s="33" t="s">
        <v>37</v>
      </c>
      <c r="C90" s="31" t="s">
        <v>165</v>
      </c>
      <c r="D90" s="32">
        <f t="shared" ref="D90:J90" si="470">SUM(D91:D92)</f>
        <v>5310445813</v>
      </c>
      <c r="E90" s="32">
        <f t="shared" ref="E90:F90" si="471">SUM(E91:E92)</f>
        <v>0</v>
      </c>
      <c r="F90" s="32">
        <f t="shared" si="471"/>
        <v>0</v>
      </c>
      <c r="G90" s="32">
        <f t="shared" ref="G90" si="472">SUM(G91:G92)</f>
        <v>0</v>
      </c>
      <c r="H90" s="32">
        <f t="shared" ref="H90" si="473">SUM(H91:H92)</f>
        <v>0</v>
      </c>
      <c r="I90" s="32">
        <f t="shared" si="470"/>
        <v>5310445813</v>
      </c>
      <c r="J90" s="32">
        <f t="shared" si="470"/>
        <v>5310445813</v>
      </c>
      <c r="K90" s="32">
        <f t="shared" ref="K90:M90" si="474">SUM(K91:K92)</f>
        <v>0</v>
      </c>
      <c r="L90" s="32">
        <f t="shared" si="474"/>
        <v>0</v>
      </c>
      <c r="M90" s="32">
        <f t="shared" si="474"/>
        <v>0</v>
      </c>
      <c r="N90" s="32">
        <f t="shared" ref="N90:W90" si="475">SUM(N91:N92)</f>
        <v>0</v>
      </c>
      <c r="O90" s="32">
        <f t="shared" si="475"/>
        <v>0</v>
      </c>
      <c r="P90" s="32">
        <f t="shared" ref="P90" si="476">SUM(P91:P92)</f>
        <v>0</v>
      </c>
      <c r="Q90" s="32">
        <f t="shared" ref="Q90" si="477">SUM(Q91:Q92)</f>
        <v>0</v>
      </c>
      <c r="R90" s="32">
        <f t="shared" ref="R90" si="478">SUM(R91:R92)</f>
        <v>0</v>
      </c>
      <c r="S90" s="32">
        <f t="shared" si="475"/>
        <v>0</v>
      </c>
      <c r="T90" s="32">
        <f t="shared" si="475"/>
        <v>0</v>
      </c>
      <c r="U90" s="32">
        <f t="shared" si="475"/>
        <v>0</v>
      </c>
      <c r="V90" s="32">
        <f t="shared" si="475"/>
        <v>0</v>
      </c>
      <c r="W90" s="32">
        <f t="shared" si="475"/>
        <v>0</v>
      </c>
      <c r="X90" s="32">
        <f t="shared" ref="X90:AG90" si="479">SUM(X91:X92)</f>
        <v>5310445813</v>
      </c>
      <c r="Y90" s="32">
        <f t="shared" si="479"/>
        <v>0</v>
      </c>
      <c r="Z90" s="32">
        <f t="shared" si="479"/>
        <v>0</v>
      </c>
      <c r="AA90" s="32">
        <f t="shared" ref="AA90" si="480">SUM(AA91:AA92)</f>
        <v>0</v>
      </c>
      <c r="AB90" s="32">
        <f t="shared" ref="AB90" si="481">SUM(AB91:AB92)</f>
        <v>0</v>
      </c>
      <c r="AC90" s="32">
        <f t="shared" si="479"/>
        <v>5310445813</v>
      </c>
      <c r="AD90" s="32">
        <f t="shared" si="479"/>
        <v>5310445813</v>
      </c>
      <c r="AE90" s="32">
        <f t="shared" si="479"/>
        <v>0</v>
      </c>
      <c r="AF90" s="32">
        <f t="shared" si="479"/>
        <v>0</v>
      </c>
      <c r="AG90" s="32">
        <f t="shared" si="479"/>
        <v>0</v>
      </c>
      <c r="AH90" s="32">
        <f t="shared" ref="AH90:AQ90" si="482">SUM(AH91:AH92)</f>
        <v>0</v>
      </c>
      <c r="AI90" s="32">
        <f t="shared" si="482"/>
        <v>0</v>
      </c>
      <c r="AJ90" s="32">
        <f t="shared" si="482"/>
        <v>0</v>
      </c>
      <c r="AK90" s="32">
        <f t="shared" ref="AK90" si="483">SUM(AK91:AK92)</f>
        <v>0</v>
      </c>
      <c r="AL90" s="32">
        <f t="shared" ref="AL90" si="484">SUM(AL91:AL92)</f>
        <v>0</v>
      </c>
      <c r="AM90" s="32">
        <f t="shared" si="482"/>
        <v>0</v>
      </c>
      <c r="AN90" s="32">
        <f t="shared" si="482"/>
        <v>0</v>
      </c>
      <c r="AO90" s="32">
        <f t="shared" si="482"/>
        <v>0</v>
      </c>
      <c r="AP90" s="32">
        <f t="shared" si="482"/>
        <v>0</v>
      </c>
      <c r="AQ90" s="32">
        <f t="shared" si="482"/>
        <v>0</v>
      </c>
      <c r="AR90" s="32">
        <f t="shared" ref="AR90:BA90" si="485">SUM(AR91:AR92)</f>
        <v>0</v>
      </c>
      <c r="AS90" s="32">
        <f t="shared" si="485"/>
        <v>0</v>
      </c>
      <c r="AT90" s="32">
        <f t="shared" si="485"/>
        <v>0</v>
      </c>
      <c r="AU90" s="32">
        <f t="shared" ref="AU90" si="486">SUM(AU91:AU92)</f>
        <v>0</v>
      </c>
      <c r="AV90" s="32">
        <f t="shared" ref="AV90" si="487">SUM(AV91:AV92)</f>
        <v>0</v>
      </c>
      <c r="AW90" s="32">
        <f t="shared" si="485"/>
        <v>0</v>
      </c>
      <c r="AX90" s="32">
        <f t="shared" si="485"/>
        <v>0</v>
      </c>
      <c r="AY90" s="32">
        <f t="shared" si="485"/>
        <v>0</v>
      </c>
      <c r="AZ90" s="32">
        <f t="shared" si="485"/>
        <v>0</v>
      </c>
      <c r="BA90" s="32">
        <f t="shared" si="485"/>
        <v>0</v>
      </c>
    </row>
    <row r="91" spans="1:53" s="152" customFormat="1" ht="27" customHeight="1" x14ac:dyDescent="0.2">
      <c r="A91" s="1"/>
      <c r="B91" s="29" t="s">
        <v>75</v>
      </c>
      <c r="C91" s="27" t="s">
        <v>166</v>
      </c>
      <c r="D91" s="3">
        <f>E91+F91+I91+L91+M91</f>
        <v>5310445813</v>
      </c>
      <c r="E91" s="3">
        <f>O91+Y91+AI91+AS91</f>
        <v>0</v>
      </c>
      <c r="F91" s="3">
        <f>G91+H91</f>
        <v>0</v>
      </c>
      <c r="G91" s="3">
        <f>Q91+AA91+AK91+AU91</f>
        <v>0</v>
      </c>
      <c r="H91" s="3">
        <f>R91+AB91+AL91+AV91</f>
        <v>0</v>
      </c>
      <c r="I91" s="3">
        <f>J91+K91</f>
        <v>5310445813</v>
      </c>
      <c r="J91" s="3">
        <f t="shared" ref="J91:M92" si="488">T91+AD91+AN91+AX91</f>
        <v>5310445813</v>
      </c>
      <c r="K91" s="3">
        <f t="shared" si="488"/>
        <v>0</v>
      </c>
      <c r="L91" s="3">
        <f t="shared" si="488"/>
        <v>0</v>
      </c>
      <c r="M91" s="3">
        <f t="shared" si="488"/>
        <v>0</v>
      </c>
      <c r="N91" s="3">
        <f>O91+P91+S91+V91+W91</f>
        <v>0</v>
      </c>
      <c r="O91" s="3"/>
      <c r="P91" s="3">
        <f>Q91+R91</f>
        <v>0</v>
      </c>
      <c r="Q91" s="3"/>
      <c r="R91" s="3"/>
      <c r="S91" s="3">
        <f>T91+U91</f>
        <v>0</v>
      </c>
      <c r="T91" s="3"/>
      <c r="U91" s="3"/>
      <c r="V91" s="3"/>
      <c r="W91" s="3"/>
      <c r="X91" s="3">
        <f>Y91+Z91+AC91+AF91+AG91</f>
        <v>5310445813</v>
      </c>
      <c r="Y91" s="3"/>
      <c r="Z91" s="3">
        <f>AA91+AB91</f>
        <v>0</v>
      </c>
      <c r="AA91" s="3"/>
      <c r="AB91" s="3"/>
      <c r="AC91" s="3">
        <f>AD91+AE91</f>
        <v>5310445813</v>
      </c>
      <c r="AD91" s="3">
        <v>5310445813</v>
      </c>
      <c r="AE91" s="3"/>
      <c r="AF91" s="3"/>
      <c r="AG91" s="3"/>
      <c r="AH91" s="3">
        <f>AI91+AJ91+AM91+AP91+AQ91</f>
        <v>0</v>
      </c>
      <c r="AI91" s="3"/>
      <c r="AJ91" s="3">
        <f>AK91+AL91</f>
        <v>0</v>
      </c>
      <c r="AK91" s="3"/>
      <c r="AL91" s="3"/>
      <c r="AM91" s="3">
        <f>AN91+AO91</f>
        <v>0</v>
      </c>
      <c r="AN91" s="3"/>
      <c r="AO91" s="3"/>
      <c r="AP91" s="3"/>
      <c r="AQ91" s="3"/>
      <c r="AR91" s="3">
        <f>AS91+AT91+AW91+AZ91+BA91</f>
        <v>0</v>
      </c>
      <c r="AS91" s="3"/>
      <c r="AT91" s="3">
        <f>AU91+AV91</f>
        <v>0</v>
      </c>
      <c r="AU91" s="3"/>
      <c r="AV91" s="3"/>
      <c r="AW91" s="3">
        <f>AX91+AY91</f>
        <v>0</v>
      </c>
      <c r="AX91" s="3"/>
      <c r="AY91" s="3"/>
      <c r="AZ91" s="3"/>
      <c r="BA91" s="3"/>
    </row>
    <row r="92" spans="1:53" s="152" customFormat="1" ht="47.25" customHeight="1" x14ac:dyDescent="0.2">
      <c r="A92" s="1"/>
      <c r="B92" s="29" t="s">
        <v>77</v>
      </c>
      <c r="C92" s="27" t="s">
        <v>167</v>
      </c>
      <c r="D92" s="3">
        <f>E92+F92+I92+L92+M92</f>
        <v>0</v>
      </c>
      <c r="E92" s="3">
        <f>O92+Y92+AI92+AS92</f>
        <v>0</v>
      </c>
      <c r="F92" s="3">
        <f>G92+H92</f>
        <v>0</v>
      </c>
      <c r="G92" s="3">
        <f>Q92+AA92+AK92+AU92</f>
        <v>0</v>
      </c>
      <c r="H92" s="3">
        <f>R92+AB92+AL92+AV92</f>
        <v>0</v>
      </c>
      <c r="I92" s="3">
        <f>J92+K92</f>
        <v>0</v>
      </c>
      <c r="J92" s="3">
        <f t="shared" si="488"/>
        <v>0</v>
      </c>
      <c r="K92" s="3">
        <f t="shared" si="488"/>
        <v>0</v>
      </c>
      <c r="L92" s="3">
        <f t="shared" si="488"/>
        <v>0</v>
      </c>
      <c r="M92" s="3">
        <f t="shared" si="488"/>
        <v>0</v>
      </c>
      <c r="N92" s="3">
        <f>O92+P92+S92+V92+W92</f>
        <v>0</v>
      </c>
      <c r="O92" s="3"/>
      <c r="P92" s="3">
        <f>Q92+R92</f>
        <v>0</v>
      </c>
      <c r="Q92" s="3"/>
      <c r="R92" s="3"/>
      <c r="S92" s="3">
        <f>T92+U92</f>
        <v>0</v>
      </c>
      <c r="T92" s="3"/>
      <c r="U92" s="3"/>
      <c r="V92" s="3"/>
      <c r="W92" s="3"/>
      <c r="X92" s="3">
        <f>Y92+Z92+AC92+AF92+AG92</f>
        <v>0</v>
      </c>
      <c r="Y92" s="3"/>
      <c r="Z92" s="3">
        <f>AA92+AB92</f>
        <v>0</v>
      </c>
      <c r="AA92" s="3"/>
      <c r="AB92" s="3"/>
      <c r="AC92" s="3">
        <f>AD92+AE92</f>
        <v>0</v>
      </c>
      <c r="AD92" s="3"/>
      <c r="AE92" s="3"/>
      <c r="AF92" s="3"/>
      <c r="AG92" s="3"/>
      <c r="AH92" s="3">
        <f>AI92+AJ92+AM92+AP92+AQ92</f>
        <v>0</v>
      </c>
      <c r="AI92" s="3"/>
      <c r="AJ92" s="3">
        <f>AK92+AL92</f>
        <v>0</v>
      </c>
      <c r="AK92" s="3"/>
      <c r="AL92" s="3"/>
      <c r="AM92" s="3">
        <f>AN92+AO92</f>
        <v>0</v>
      </c>
      <c r="AN92" s="3"/>
      <c r="AO92" s="3"/>
      <c r="AP92" s="3"/>
      <c r="AQ92" s="3"/>
      <c r="AR92" s="3">
        <f>AS92+AT92+AW92+AZ92+BA92</f>
        <v>0</v>
      </c>
      <c r="AS92" s="3"/>
      <c r="AT92" s="3">
        <f>AU92+AV92</f>
        <v>0</v>
      </c>
      <c r="AU92" s="3"/>
      <c r="AV92" s="3"/>
      <c r="AW92" s="3">
        <f>AX92+AY92</f>
        <v>0</v>
      </c>
      <c r="AX92" s="3"/>
      <c r="AY92" s="3"/>
      <c r="AZ92" s="3"/>
      <c r="BA92" s="3"/>
    </row>
    <row r="93" spans="1:53" s="152" customFormat="1" ht="47.25" customHeight="1" x14ac:dyDescent="0.2">
      <c r="A93" s="30">
        <v>6</v>
      </c>
      <c r="B93" s="33" t="s">
        <v>38</v>
      </c>
      <c r="C93" s="31" t="s">
        <v>168</v>
      </c>
      <c r="D93" s="32">
        <f t="shared" ref="D93:J93" si="489">SUM(D94:D95)</f>
        <v>1930549969</v>
      </c>
      <c r="E93" s="32">
        <f t="shared" ref="E93:F93" si="490">SUM(E94:E95)</f>
        <v>0</v>
      </c>
      <c r="F93" s="32">
        <f t="shared" si="490"/>
        <v>0</v>
      </c>
      <c r="G93" s="32">
        <f t="shared" ref="G93" si="491">SUM(G94:G95)</f>
        <v>0</v>
      </c>
      <c r="H93" s="32">
        <f t="shared" ref="H93" si="492">SUM(H94:H95)</f>
        <v>0</v>
      </c>
      <c r="I93" s="32">
        <f t="shared" si="489"/>
        <v>1930549969</v>
      </c>
      <c r="J93" s="32">
        <f t="shared" si="489"/>
        <v>1930549969</v>
      </c>
      <c r="K93" s="32">
        <f t="shared" ref="K93:M93" si="493">SUM(K94:K95)</f>
        <v>0</v>
      </c>
      <c r="L93" s="32">
        <f t="shared" si="493"/>
        <v>0</v>
      </c>
      <c r="M93" s="32">
        <f t="shared" si="493"/>
        <v>0</v>
      </c>
      <c r="N93" s="32">
        <f t="shared" ref="N93:W93" si="494">SUM(N94:N95)</f>
        <v>0</v>
      </c>
      <c r="O93" s="32">
        <f t="shared" si="494"/>
        <v>0</v>
      </c>
      <c r="P93" s="32">
        <f t="shared" ref="P93" si="495">SUM(P94:P95)</f>
        <v>0</v>
      </c>
      <c r="Q93" s="32">
        <f t="shared" ref="Q93" si="496">SUM(Q94:Q95)</f>
        <v>0</v>
      </c>
      <c r="R93" s="32">
        <f t="shared" ref="R93" si="497">SUM(R94:R95)</f>
        <v>0</v>
      </c>
      <c r="S93" s="32">
        <f t="shared" si="494"/>
        <v>0</v>
      </c>
      <c r="T93" s="32">
        <f t="shared" si="494"/>
        <v>0</v>
      </c>
      <c r="U93" s="32">
        <f t="shared" si="494"/>
        <v>0</v>
      </c>
      <c r="V93" s="32">
        <f t="shared" si="494"/>
        <v>0</v>
      </c>
      <c r="W93" s="32">
        <f t="shared" si="494"/>
        <v>0</v>
      </c>
      <c r="X93" s="32">
        <f t="shared" ref="X93:AG93" si="498">SUM(X94:X95)</f>
        <v>1930549969</v>
      </c>
      <c r="Y93" s="32">
        <f t="shared" si="498"/>
        <v>0</v>
      </c>
      <c r="Z93" s="32">
        <f t="shared" si="498"/>
        <v>0</v>
      </c>
      <c r="AA93" s="32">
        <f t="shared" ref="AA93" si="499">SUM(AA94:AA95)</f>
        <v>0</v>
      </c>
      <c r="AB93" s="32">
        <f t="shared" ref="AB93" si="500">SUM(AB94:AB95)</f>
        <v>0</v>
      </c>
      <c r="AC93" s="32">
        <f t="shared" si="498"/>
        <v>1930549969</v>
      </c>
      <c r="AD93" s="32">
        <f t="shared" si="498"/>
        <v>1930549969</v>
      </c>
      <c r="AE93" s="32">
        <f t="shared" si="498"/>
        <v>0</v>
      </c>
      <c r="AF93" s="32">
        <f t="shared" si="498"/>
        <v>0</v>
      </c>
      <c r="AG93" s="32">
        <f t="shared" si="498"/>
        <v>0</v>
      </c>
      <c r="AH93" s="32">
        <f t="shared" ref="AH93:AQ93" si="501">SUM(AH94:AH95)</f>
        <v>0</v>
      </c>
      <c r="AI93" s="32">
        <f t="shared" si="501"/>
        <v>0</v>
      </c>
      <c r="AJ93" s="32">
        <f t="shared" si="501"/>
        <v>0</v>
      </c>
      <c r="AK93" s="32">
        <f t="shared" ref="AK93" si="502">SUM(AK94:AK95)</f>
        <v>0</v>
      </c>
      <c r="AL93" s="32">
        <f t="shared" ref="AL93" si="503">SUM(AL94:AL95)</f>
        <v>0</v>
      </c>
      <c r="AM93" s="32">
        <f t="shared" si="501"/>
        <v>0</v>
      </c>
      <c r="AN93" s="32">
        <f t="shared" si="501"/>
        <v>0</v>
      </c>
      <c r="AO93" s="32">
        <f t="shared" si="501"/>
        <v>0</v>
      </c>
      <c r="AP93" s="32">
        <f t="shared" si="501"/>
        <v>0</v>
      </c>
      <c r="AQ93" s="32">
        <f t="shared" si="501"/>
        <v>0</v>
      </c>
      <c r="AR93" s="32">
        <f t="shared" ref="AR93:BA93" si="504">SUM(AR94:AR95)</f>
        <v>0</v>
      </c>
      <c r="AS93" s="32">
        <f t="shared" si="504"/>
        <v>0</v>
      </c>
      <c r="AT93" s="32">
        <f t="shared" si="504"/>
        <v>0</v>
      </c>
      <c r="AU93" s="32">
        <f t="shared" ref="AU93" si="505">SUM(AU94:AU95)</f>
        <v>0</v>
      </c>
      <c r="AV93" s="32">
        <f t="shared" ref="AV93" si="506">SUM(AV94:AV95)</f>
        <v>0</v>
      </c>
      <c r="AW93" s="32">
        <f t="shared" si="504"/>
        <v>0</v>
      </c>
      <c r="AX93" s="32">
        <f t="shared" si="504"/>
        <v>0</v>
      </c>
      <c r="AY93" s="32">
        <f t="shared" si="504"/>
        <v>0</v>
      </c>
      <c r="AZ93" s="32">
        <f t="shared" si="504"/>
        <v>0</v>
      </c>
      <c r="BA93" s="32">
        <f t="shared" si="504"/>
        <v>0</v>
      </c>
    </row>
    <row r="94" spans="1:53" s="152" customFormat="1" ht="47.25" customHeight="1" x14ac:dyDescent="0.2">
      <c r="A94" s="1"/>
      <c r="B94" s="29" t="s">
        <v>169</v>
      </c>
      <c r="C94" s="27" t="s">
        <v>170</v>
      </c>
      <c r="D94" s="3">
        <f>E94+F94+I94+L94+M94</f>
        <v>1930549969</v>
      </c>
      <c r="E94" s="3">
        <f>O94+Y94+AI94+AS94</f>
        <v>0</v>
      </c>
      <c r="F94" s="3">
        <f>G94+H94</f>
        <v>0</v>
      </c>
      <c r="G94" s="3">
        <f>Q94+AA94+AK94+AU94</f>
        <v>0</v>
      </c>
      <c r="H94" s="3">
        <f>R94+AB94+AL94+AV94</f>
        <v>0</v>
      </c>
      <c r="I94" s="3">
        <f>J94+K94</f>
        <v>1930549969</v>
      </c>
      <c r="J94" s="3">
        <f t="shared" ref="J94:M95" si="507">T94+AD94+AN94+AX94</f>
        <v>1930549969</v>
      </c>
      <c r="K94" s="3">
        <f t="shared" si="507"/>
        <v>0</v>
      </c>
      <c r="L94" s="3">
        <f t="shared" si="507"/>
        <v>0</v>
      </c>
      <c r="M94" s="3">
        <f t="shared" si="507"/>
        <v>0</v>
      </c>
      <c r="N94" s="3">
        <f>O94+P94+S94+V94+W94</f>
        <v>0</v>
      </c>
      <c r="O94" s="3">
        <f>O88-O91</f>
        <v>0</v>
      </c>
      <c r="P94" s="3">
        <f>Q94+R94</f>
        <v>0</v>
      </c>
      <c r="Q94" s="3">
        <f>Q88-Q91</f>
        <v>0</v>
      </c>
      <c r="R94" s="3">
        <f>R88-R91</f>
        <v>0</v>
      </c>
      <c r="S94" s="3">
        <f>T94+U94</f>
        <v>0</v>
      </c>
      <c r="T94" s="3">
        <f t="shared" ref="T94:W95" si="508">T88-T91</f>
        <v>0</v>
      </c>
      <c r="U94" s="3">
        <f t="shared" si="508"/>
        <v>0</v>
      </c>
      <c r="V94" s="3">
        <f t="shared" si="508"/>
        <v>0</v>
      </c>
      <c r="W94" s="3">
        <f t="shared" si="508"/>
        <v>0</v>
      </c>
      <c r="X94" s="3">
        <f>Y94+Z94+AC94+AF94+AG94</f>
        <v>1930549969</v>
      </c>
      <c r="Y94" s="3">
        <f>Y88-Y91</f>
        <v>0</v>
      </c>
      <c r="Z94" s="3">
        <f>AA94+AB94</f>
        <v>0</v>
      </c>
      <c r="AA94" s="3">
        <f>AA88-AA91</f>
        <v>0</v>
      </c>
      <c r="AB94" s="3">
        <f>AB88-AB91</f>
        <v>0</v>
      </c>
      <c r="AC94" s="3">
        <f>AD94+AE94</f>
        <v>1930549969</v>
      </c>
      <c r="AD94" s="3">
        <f t="shared" ref="AD94:AG95" si="509">AD88-AD91</f>
        <v>1930549969</v>
      </c>
      <c r="AE94" s="3">
        <f t="shared" si="509"/>
        <v>0</v>
      </c>
      <c r="AF94" s="3">
        <f t="shared" si="509"/>
        <v>0</v>
      </c>
      <c r="AG94" s="3">
        <f t="shared" si="509"/>
        <v>0</v>
      </c>
      <c r="AH94" s="3">
        <f>AI94+AJ94+AM94+AP94+AQ94</f>
        <v>0</v>
      </c>
      <c r="AI94" s="3">
        <f>AI88-AI91</f>
        <v>0</v>
      </c>
      <c r="AJ94" s="3">
        <f>AK94+AL94</f>
        <v>0</v>
      </c>
      <c r="AK94" s="3">
        <f>AK88-AK91</f>
        <v>0</v>
      </c>
      <c r="AL94" s="3">
        <f>AL88-AL91</f>
        <v>0</v>
      </c>
      <c r="AM94" s="3">
        <f>AN94+AO94</f>
        <v>0</v>
      </c>
      <c r="AN94" s="3">
        <f t="shared" ref="AN94:AQ95" si="510">AN88-AN91</f>
        <v>0</v>
      </c>
      <c r="AO94" s="3">
        <f t="shared" si="510"/>
        <v>0</v>
      </c>
      <c r="AP94" s="3">
        <f t="shared" si="510"/>
        <v>0</v>
      </c>
      <c r="AQ94" s="3">
        <f t="shared" si="510"/>
        <v>0</v>
      </c>
      <c r="AR94" s="3">
        <f>AS94+AT94+AW94+AZ94+BA94</f>
        <v>0</v>
      </c>
      <c r="AS94" s="3">
        <f>AS88-AS91</f>
        <v>0</v>
      </c>
      <c r="AT94" s="3">
        <f>AU94+AV94</f>
        <v>0</v>
      </c>
      <c r="AU94" s="3">
        <f>AU88-AU91</f>
        <v>0</v>
      </c>
      <c r="AV94" s="3">
        <f>AV88-AV91</f>
        <v>0</v>
      </c>
      <c r="AW94" s="3">
        <f>AX94+AY94</f>
        <v>0</v>
      </c>
      <c r="AX94" s="3">
        <f t="shared" ref="AX94:BA95" si="511">AX88-AX91</f>
        <v>0</v>
      </c>
      <c r="AY94" s="3">
        <f t="shared" si="511"/>
        <v>0</v>
      </c>
      <c r="AZ94" s="3">
        <f t="shared" si="511"/>
        <v>0</v>
      </c>
      <c r="BA94" s="3">
        <f t="shared" si="511"/>
        <v>0</v>
      </c>
    </row>
    <row r="95" spans="1:53" s="152" customFormat="1" ht="47.25" customHeight="1" x14ac:dyDescent="0.2">
      <c r="A95" s="1"/>
      <c r="B95" s="29" t="s">
        <v>171</v>
      </c>
      <c r="C95" s="27" t="s">
        <v>172</v>
      </c>
      <c r="D95" s="3">
        <f>E95+F95+I95+L95+M95</f>
        <v>0</v>
      </c>
      <c r="E95" s="3">
        <f>O95+Y95+AI95+AS95</f>
        <v>0</v>
      </c>
      <c r="F95" s="3">
        <f>G95+H95</f>
        <v>0</v>
      </c>
      <c r="G95" s="3">
        <f>Q95+AA95+AK95+AU95</f>
        <v>0</v>
      </c>
      <c r="H95" s="3">
        <f>R95+AB95+AL95+AV95</f>
        <v>0</v>
      </c>
      <c r="I95" s="3">
        <f>J95+K95</f>
        <v>0</v>
      </c>
      <c r="J95" s="3">
        <f t="shared" si="507"/>
        <v>0</v>
      </c>
      <c r="K95" s="3">
        <f t="shared" si="507"/>
        <v>0</v>
      </c>
      <c r="L95" s="3">
        <f t="shared" si="507"/>
        <v>0</v>
      </c>
      <c r="M95" s="3">
        <f t="shared" si="507"/>
        <v>0</v>
      </c>
      <c r="N95" s="3">
        <f>O95+P95+S95+V95+W95</f>
        <v>0</v>
      </c>
      <c r="O95" s="3">
        <f>O89-O92</f>
        <v>0</v>
      </c>
      <c r="P95" s="3">
        <f>Q95+R95</f>
        <v>0</v>
      </c>
      <c r="Q95" s="3">
        <f>Q89-Q92</f>
        <v>0</v>
      </c>
      <c r="R95" s="3">
        <f>R89-R92</f>
        <v>0</v>
      </c>
      <c r="S95" s="3">
        <f>T95+U95</f>
        <v>0</v>
      </c>
      <c r="T95" s="3">
        <f t="shared" si="508"/>
        <v>0</v>
      </c>
      <c r="U95" s="3">
        <f t="shared" si="508"/>
        <v>0</v>
      </c>
      <c r="V95" s="3">
        <f t="shared" si="508"/>
        <v>0</v>
      </c>
      <c r="W95" s="3">
        <f t="shared" si="508"/>
        <v>0</v>
      </c>
      <c r="X95" s="3">
        <f>Y95+Z95+AC95+AF95+AG95</f>
        <v>0</v>
      </c>
      <c r="Y95" s="3">
        <f>Y89-Y92</f>
        <v>0</v>
      </c>
      <c r="Z95" s="3">
        <f>AA95+AB95</f>
        <v>0</v>
      </c>
      <c r="AA95" s="3">
        <f>AA89-AA92</f>
        <v>0</v>
      </c>
      <c r="AB95" s="3">
        <f>AB89-AB92</f>
        <v>0</v>
      </c>
      <c r="AC95" s="3">
        <f>AD95+AE95</f>
        <v>0</v>
      </c>
      <c r="AD95" s="3">
        <f t="shared" si="509"/>
        <v>0</v>
      </c>
      <c r="AE95" s="3">
        <f t="shared" si="509"/>
        <v>0</v>
      </c>
      <c r="AF95" s="3">
        <f t="shared" si="509"/>
        <v>0</v>
      </c>
      <c r="AG95" s="3">
        <f t="shared" si="509"/>
        <v>0</v>
      </c>
      <c r="AH95" s="3">
        <f>AI95+AJ95+AM95+AP95+AQ95</f>
        <v>0</v>
      </c>
      <c r="AI95" s="3">
        <f>AI89-AI92</f>
        <v>0</v>
      </c>
      <c r="AJ95" s="3">
        <f>AK95+AL95</f>
        <v>0</v>
      </c>
      <c r="AK95" s="3">
        <f>AK89-AK92</f>
        <v>0</v>
      </c>
      <c r="AL95" s="3">
        <f>AL89-AL92</f>
        <v>0</v>
      </c>
      <c r="AM95" s="3">
        <f>AN95+AO95</f>
        <v>0</v>
      </c>
      <c r="AN95" s="3">
        <f t="shared" si="510"/>
        <v>0</v>
      </c>
      <c r="AO95" s="3">
        <f t="shared" si="510"/>
        <v>0</v>
      </c>
      <c r="AP95" s="3">
        <f t="shared" si="510"/>
        <v>0</v>
      </c>
      <c r="AQ95" s="3">
        <f t="shared" si="510"/>
        <v>0</v>
      </c>
      <c r="AR95" s="3">
        <f>AS95+AT95+AW95+AZ95+BA95</f>
        <v>0</v>
      </c>
      <c r="AS95" s="3">
        <f>AS89-AS92</f>
        <v>0</v>
      </c>
      <c r="AT95" s="3">
        <f>AU95+AV95</f>
        <v>0</v>
      </c>
      <c r="AU95" s="3">
        <f>AU89-AU92</f>
        <v>0</v>
      </c>
      <c r="AV95" s="3">
        <f>AV89-AV92</f>
        <v>0</v>
      </c>
      <c r="AW95" s="3">
        <f>AX95+AY95</f>
        <v>0</v>
      </c>
      <c r="AX95" s="3">
        <f t="shared" si="511"/>
        <v>0</v>
      </c>
      <c r="AY95" s="3">
        <f t="shared" si="511"/>
        <v>0</v>
      </c>
      <c r="AZ95" s="3">
        <f t="shared" si="511"/>
        <v>0</v>
      </c>
      <c r="BA95" s="3">
        <f t="shared" si="511"/>
        <v>0</v>
      </c>
    </row>
    <row r="96" spans="1:53" s="152" customFormat="1" ht="47.25" customHeight="1" x14ac:dyDescent="0.2">
      <c r="A96" s="149" t="s">
        <v>6</v>
      </c>
      <c r="B96" s="150" t="s">
        <v>39</v>
      </c>
      <c r="C96" s="151"/>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row>
    <row r="97" spans="1:53" s="152" customFormat="1" ht="47.25" customHeight="1" x14ac:dyDescent="0.2">
      <c r="A97" s="30">
        <v>1</v>
      </c>
      <c r="B97" s="33" t="s">
        <v>40</v>
      </c>
      <c r="C97" s="31" t="s">
        <v>173</v>
      </c>
      <c r="D97" s="32">
        <f t="shared" ref="D97:J97" si="512">SUM(D98:D99)</f>
        <v>13065443660</v>
      </c>
      <c r="E97" s="32">
        <f t="shared" ref="E97:F97" si="513">SUM(E98:E99)</f>
        <v>0</v>
      </c>
      <c r="F97" s="32">
        <f t="shared" si="513"/>
        <v>1428889935</v>
      </c>
      <c r="G97" s="32">
        <f t="shared" ref="G97" si="514">SUM(G98:G99)</f>
        <v>1428889935</v>
      </c>
      <c r="H97" s="32">
        <f t="shared" ref="H97" si="515">SUM(H98:H99)</f>
        <v>0</v>
      </c>
      <c r="I97" s="32">
        <f t="shared" si="512"/>
        <v>11636553725</v>
      </c>
      <c r="J97" s="32">
        <f t="shared" si="512"/>
        <v>11636553725</v>
      </c>
      <c r="K97" s="32">
        <f t="shared" ref="K97:M97" si="516">SUM(K98:K99)</f>
        <v>0</v>
      </c>
      <c r="L97" s="32">
        <f t="shared" si="516"/>
        <v>0</v>
      </c>
      <c r="M97" s="32">
        <f t="shared" si="516"/>
        <v>0</v>
      </c>
      <c r="N97" s="32">
        <f t="shared" ref="N97:W97" si="517">SUM(N98:N99)</f>
        <v>0</v>
      </c>
      <c r="O97" s="32">
        <f t="shared" si="517"/>
        <v>0</v>
      </c>
      <c r="P97" s="32">
        <f t="shared" ref="P97" si="518">SUM(P98:P99)</f>
        <v>0</v>
      </c>
      <c r="Q97" s="32">
        <f t="shared" ref="Q97" si="519">SUM(Q98:Q99)</f>
        <v>0</v>
      </c>
      <c r="R97" s="32">
        <f t="shared" ref="R97" si="520">SUM(R98:R99)</f>
        <v>0</v>
      </c>
      <c r="S97" s="32">
        <f t="shared" si="517"/>
        <v>0</v>
      </c>
      <c r="T97" s="32">
        <f t="shared" si="517"/>
        <v>0</v>
      </c>
      <c r="U97" s="32">
        <f t="shared" si="517"/>
        <v>0</v>
      </c>
      <c r="V97" s="32">
        <f t="shared" si="517"/>
        <v>0</v>
      </c>
      <c r="W97" s="32">
        <f t="shared" si="517"/>
        <v>0</v>
      </c>
      <c r="X97" s="32">
        <f t="shared" ref="X97:AG97" si="521">SUM(X98:X99)</f>
        <v>11636553725</v>
      </c>
      <c r="Y97" s="32">
        <f t="shared" si="521"/>
        <v>0</v>
      </c>
      <c r="Z97" s="32">
        <f t="shared" si="521"/>
        <v>0</v>
      </c>
      <c r="AA97" s="32">
        <f t="shared" ref="AA97" si="522">SUM(AA98:AA99)</f>
        <v>0</v>
      </c>
      <c r="AB97" s="32">
        <f t="shared" ref="AB97" si="523">SUM(AB98:AB99)</f>
        <v>0</v>
      </c>
      <c r="AC97" s="32">
        <f t="shared" si="521"/>
        <v>11636553725</v>
      </c>
      <c r="AD97" s="32">
        <f t="shared" si="521"/>
        <v>11636553725</v>
      </c>
      <c r="AE97" s="32">
        <f t="shared" si="521"/>
        <v>0</v>
      </c>
      <c r="AF97" s="32">
        <f t="shared" si="521"/>
        <v>0</v>
      </c>
      <c r="AG97" s="32">
        <f t="shared" si="521"/>
        <v>0</v>
      </c>
      <c r="AH97" s="32">
        <f t="shared" ref="AH97:AQ97" si="524">SUM(AH98:AH99)</f>
        <v>0</v>
      </c>
      <c r="AI97" s="32">
        <f t="shared" si="524"/>
        <v>0</v>
      </c>
      <c r="AJ97" s="32">
        <f t="shared" si="524"/>
        <v>0</v>
      </c>
      <c r="AK97" s="32">
        <f t="shared" ref="AK97" si="525">SUM(AK98:AK99)</f>
        <v>0</v>
      </c>
      <c r="AL97" s="32">
        <f t="shared" ref="AL97" si="526">SUM(AL98:AL99)</f>
        <v>0</v>
      </c>
      <c r="AM97" s="32">
        <f t="shared" si="524"/>
        <v>0</v>
      </c>
      <c r="AN97" s="32">
        <f t="shared" si="524"/>
        <v>0</v>
      </c>
      <c r="AO97" s="32">
        <f t="shared" si="524"/>
        <v>0</v>
      </c>
      <c r="AP97" s="32">
        <f t="shared" si="524"/>
        <v>0</v>
      </c>
      <c r="AQ97" s="32">
        <f t="shared" si="524"/>
        <v>0</v>
      </c>
      <c r="AR97" s="32">
        <f t="shared" ref="AR97:BA97" si="527">SUM(AR98:AR99)</f>
        <v>1428889935</v>
      </c>
      <c r="AS97" s="32">
        <f t="shared" si="527"/>
        <v>0</v>
      </c>
      <c r="AT97" s="32">
        <f t="shared" si="527"/>
        <v>1428889935</v>
      </c>
      <c r="AU97" s="32">
        <f t="shared" ref="AU97" si="528">SUM(AU98:AU99)</f>
        <v>1428889935</v>
      </c>
      <c r="AV97" s="32">
        <f t="shared" ref="AV97" si="529">SUM(AV98:AV99)</f>
        <v>0</v>
      </c>
      <c r="AW97" s="32">
        <f t="shared" si="527"/>
        <v>0</v>
      </c>
      <c r="AX97" s="32">
        <f t="shared" si="527"/>
        <v>0</v>
      </c>
      <c r="AY97" s="32">
        <f t="shared" si="527"/>
        <v>0</v>
      </c>
      <c r="AZ97" s="32">
        <f t="shared" si="527"/>
        <v>0</v>
      </c>
      <c r="BA97" s="32">
        <f t="shared" si="527"/>
        <v>0</v>
      </c>
    </row>
    <row r="98" spans="1:53" s="152" customFormat="1" ht="27.75" customHeight="1" x14ac:dyDescent="0.2">
      <c r="A98" s="1"/>
      <c r="B98" s="29" t="s">
        <v>75</v>
      </c>
      <c r="C98" s="27" t="s">
        <v>174</v>
      </c>
      <c r="D98" s="3">
        <f>E98+F98+I98+L98+M98</f>
        <v>13065443660</v>
      </c>
      <c r="E98" s="3">
        <f>O98+Y98+AI98+AS98</f>
        <v>0</v>
      </c>
      <c r="F98" s="3">
        <f>G98+H98</f>
        <v>1428889935</v>
      </c>
      <c r="G98" s="3">
        <f>Q98+AA98+AK98+AU98</f>
        <v>1428889935</v>
      </c>
      <c r="H98" s="3">
        <f>R98+AB98+AL98+AV98</f>
        <v>0</v>
      </c>
      <c r="I98" s="3">
        <f>J98+K98</f>
        <v>11636553725</v>
      </c>
      <c r="J98" s="3">
        <f t="shared" ref="J98:M99" si="530">T98+AD98+AN98+AX98</f>
        <v>11636553725</v>
      </c>
      <c r="K98" s="3">
        <f t="shared" si="530"/>
        <v>0</v>
      </c>
      <c r="L98" s="3">
        <f t="shared" si="530"/>
        <v>0</v>
      </c>
      <c r="M98" s="3">
        <f t="shared" si="530"/>
        <v>0</v>
      </c>
      <c r="N98" s="3">
        <f>O98+P98+S98+V98+W98</f>
        <v>0</v>
      </c>
      <c r="O98" s="3"/>
      <c r="P98" s="3">
        <f>Q98+R98</f>
        <v>0</v>
      </c>
      <c r="Q98" s="3"/>
      <c r="R98" s="3"/>
      <c r="S98" s="3">
        <f>T98+U98</f>
        <v>0</v>
      </c>
      <c r="T98" s="3"/>
      <c r="U98" s="3"/>
      <c r="V98" s="3"/>
      <c r="W98" s="3"/>
      <c r="X98" s="3">
        <f>Y98+Z98+AC98+AF98+AG98</f>
        <v>11636553725</v>
      </c>
      <c r="Y98" s="3"/>
      <c r="Z98" s="3">
        <f>AA98+AB98</f>
        <v>0</v>
      </c>
      <c r="AA98" s="3"/>
      <c r="AB98" s="3"/>
      <c r="AC98" s="3">
        <f>AD98+AE98</f>
        <v>11636553725</v>
      </c>
      <c r="AD98" s="3">
        <v>11636553725</v>
      </c>
      <c r="AE98" s="3"/>
      <c r="AF98" s="3"/>
      <c r="AG98" s="3"/>
      <c r="AH98" s="3">
        <f>AI98+AJ98+AM98+AP98+AQ98</f>
        <v>0</v>
      </c>
      <c r="AI98" s="3"/>
      <c r="AJ98" s="3">
        <f>AK98+AL98</f>
        <v>0</v>
      </c>
      <c r="AK98" s="3"/>
      <c r="AL98" s="3"/>
      <c r="AM98" s="3">
        <f>AN98+AO98</f>
        <v>0</v>
      </c>
      <c r="AN98" s="3"/>
      <c r="AO98" s="3"/>
      <c r="AP98" s="3"/>
      <c r="AQ98" s="3"/>
      <c r="AR98" s="3">
        <f>AS98+AT98+AW98+AZ98+BA98</f>
        <v>1428889935</v>
      </c>
      <c r="AS98" s="3"/>
      <c r="AT98" s="3">
        <f>AU98+AV98</f>
        <v>1428889935</v>
      </c>
      <c r="AU98" s="3">
        <v>1428889935</v>
      </c>
      <c r="AV98" s="3"/>
      <c r="AW98" s="3">
        <f>AX98+AY98</f>
        <v>0</v>
      </c>
      <c r="AX98" s="3"/>
      <c r="AY98" s="3"/>
      <c r="AZ98" s="3"/>
      <c r="BA98" s="3"/>
    </row>
    <row r="99" spans="1:53" s="152" customFormat="1" ht="47.25" customHeight="1" x14ac:dyDescent="0.2">
      <c r="A99" s="1"/>
      <c r="B99" s="29" t="s">
        <v>77</v>
      </c>
      <c r="C99" s="27" t="s">
        <v>175</v>
      </c>
      <c r="D99" s="3">
        <f>E99+F99+I99+L99+M99</f>
        <v>0</v>
      </c>
      <c r="E99" s="3">
        <f>O99+Y99+AI99+AS99</f>
        <v>0</v>
      </c>
      <c r="F99" s="3">
        <f>G99+H99</f>
        <v>0</v>
      </c>
      <c r="G99" s="3">
        <f>Q99+AA99+AK99+AU99</f>
        <v>0</v>
      </c>
      <c r="H99" s="3">
        <f>R99+AB99+AL99+AV99</f>
        <v>0</v>
      </c>
      <c r="I99" s="3">
        <f>J99+K99</f>
        <v>0</v>
      </c>
      <c r="J99" s="3">
        <f t="shared" si="530"/>
        <v>0</v>
      </c>
      <c r="K99" s="3">
        <f t="shared" si="530"/>
        <v>0</v>
      </c>
      <c r="L99" s="3">
        <f t="shared" si="530"/>
        <v>0</v>
      </c>
      <c r="M99" s="3">
        <f t="shared" si="530"/>
        <v>0</v>
      </c>
      <c r="N99" s="3">
        <f>O99+P99+S99+V99+W99</f>
        <v>0</v>
      </c>
      <c r="O99" s="3"/>
      <c r="P99" s="3">
        <f>Q99+R99</f>
        <v>0</v>
      </c>
      <c r="Q99" s="3"/>
      <c r="R99" s="3"/>
      <c r="S99" s="3">
        <f>T99+U99</f>
        <v>0</v>
      </c>
      <c r="T99" s="3"/>
      <c r="U99" s="3"/>
      <c r="V99" s="3"/>
      <c r="W99" s="3"/>
      <c r="X99" s="3">
        <f>Y99+Z99+AC99+AF99+AG99</f>
        <v>0</v>
      </c>
      <c r="Y99" s="3"/>
      <c r="Z99" s="3">
        <f>AA99+AB99</f>
        <v>0</v>
      </c>
      <c r="AA99" s="3"/>
      <c r="AB99" s="3"/>
      <c r="AC99" s="3">
        <f>AD99+AE99</f>
        <v>0</v>
      </c>
      <c r="AD99" s="3"/>
      <c r="AE99" s="3"/>
      <c r="AF99" s="3"/>
      <c r="AG99" s="3"/>
      <c r="AH99" s="3">
        <f>AI99+AJ99+AM99+AP99+AQ99</f>
        <v>0</v>
      </c>
      <c r="AI99" s="3"/>
      <c r="AJ99" s="3">
        <f>AK99+AL99</f>
        <v>0</v>
      </c>
      <c r="AK99" s="3"/>
      <c r="AL99" s="3"/>
      <c r="AM99" s="3">
        <f>AN99+AO99</f>
        <v>0</v>
      </c>
      <c r="AN99" s="3"/>
      <c r="AO99" s="3"/>
      <c r="AP99" s="3"/>
      <c r="AQ99" s="3"/>
      <c r="AR99" s="3">
        <f>AS99+AT99+AW99+AZ99+BA99</f>
        <v>0</v>
      </c>
      <c r="AS99" s="3"/>
      <c r="AT99" s="3">
        <f>AU99+AV99</f>
        <v>0</v>
      </c>
      <c r="AU99" s="3"/>
      <c r="AV99" s="3"/>
      <c r="AW99" s="3">
        <f>AX99+AY99</f>
        <v>0</v>
      </c>
      <c r="AX99" s="3"/>
      <c r="AY99" s="3"/>
      <c r="AZ99" s="3"/>
      <c r="BA99" s="3"/>
    </row>
    <row r="100" spans="1:53" s="152" customFormat="1" ht="47.25" customHeight="1" x14ac:dyDescent="0.2">
      <c r="A100" s="30">
        <v>2</v>
      </c>
      <c r="B100" s="33" t="s">
        <v>41</v>
      </c>
      <c r="C100" s="31" t="s">
        <v>176</v>
      </c>
      <c r="D100" s="32">
        <f t="shared" ref="D100:J100" si="531">SUM(D101:D102)</f>
        <v>0</v>
      </c>
      <c r="E100" s="32">
        <f t="shared" ref="E100:F100" si="532">SUM(E101:E102)</f>
        <v>0</v>
      </c>
      <c r="F100" s="32">
        <f t="shared" si="532"/>
        <v>0</v>
      </c>
      <c r="G100" s="32">
        <f t="shared" ref="G100" si="533">SUM(G101:G102)</f>
        <v>0</v>
      </c>
      <c r="H100" s="32">
        <f t="shared" ref="H100" si="534">SUM(H101:H102)</f>
        <v>0</v>
      </c>
      <c r="I100" s="32">
        <f t="shared" si="531"/>
        <v>0</v>
      </c>
      <c r="J100" s="32">
        <f t="shared" si="531"/>
        <v>0</v>
      </c>
      <c r="K100" s="32">
        <f t="shared" ref="K100:M100" si="535">SUM(K101:K102)</f>
        <v>0</v>
      </c>
      <c r="L100" s="32">
        <f t="shared" si="535"/>
        <v>0</v>
      </c>
      <c r="M100" s="32">
        <f t="shared" si="535"/>
        <v>0</v>
      </c>
      <c r="N100" s="32">
        <f t="shared" ref="N100:W100" si="536">SUM(N101:N102)</f>
        <v>0</v>
      </c>
      <c r="O100" s="32">
        <f t="shared" si="536"/>
        <v>0</v>
      </c>
      <c r="P100" s="32">
        <f t="shared" ref="P100" si="537">SUM(P101:P102)</f>
        <v>0</v>
      </c>
      <c r="Q100" s="32">
        <f t="shared" ref="Q100" si="538">SUM(Q101:Q102)</f>
        <v>0</v>
      </c>
      <c r="R100" s="32">
        <f t="shared" ref="R100" si="539">SUM(R101:R102)</f>
        <v>0</v>
      </c>
      <c r="S100" s="32">
        <f t="shared" si="536"/>
        <v>0</v>
      </c>
      <c r="T100" s="32">
        <f t="shared" si="536"/>
        <v>0</v>
      </c>
      <c r="U100" s="32">
        <f t="shared" si="536"/>
        <v>0</v>
      </c>
      <c r="V100" s="32">
        <f t="shared" si="536"/>
        <v>0</v>
      </c>
      <c r="W100" s="32">
        <f t="shared" si="536"/>
        <v>0</v>
      </c>
      <c r="X100" s="32">
        <f t="shared" ref="X100:AG100" si="540">SUM(X101:X102)</f>
        <v>0</v>
      </c>
      <c r="Y100" s="32">
        <f t="shared" si="540"/>
        <v>0</v>
      </c>
      <c r="Z100" s="32">
        <f t="shared" si="540"/>
        <v>0</v>
      </c>
      <c r="AA100" s="32">
        <f t="shared" ref="AA100" si="541">SUM(AA101:AA102)</f>
        <v>0</v>
      </c>
      <c r="AB100" s="32">
        <f t="shared" ref="AB100" si="542">SUM(AB101:AB102)</f>
        <v>0</v>
      </c>
      <c r="AC100" s="32">
        <f t="shared" si="540"/>
        <v>0</v>
      </c>
      <c r="AD100" s="32">
        <f t="shared" si="540"/>
        <v>0</v>
      </c>
      <c r="AE100" s="32">
        <f t="shared" si="540"/>
        <v>0</v>
      </c>
      <c r="AF100" s="32">
        <f t="shared" si="540"/>
        <v>0</v>
      </c>
      <c r="AG100" s="32">
        <f t="shared" si="540"/>
        <v>0</v>
      </c>
      <c r="AH100" s="32">
        <f t="shared" ref="AH100:AQ100" si="543">SUM(AH101:AH102)</f>
        <v>0</v>
      </c>
      <c r="AI100" s="32">
        <f t="shared" si="543"/>
        <v>0</v>
      </c>
      <c r="AJ100" s="32">
        <f t="shared" si="543"/>
        <v>0</v>
      </c>
      <c r="AK100" s="32">
        <f t="shared" ref="AK100" si="544">SUM(AK101:AK102)</f>
        <v>0</v>
      </c>
      <c r="AL100" s="32">
        <f t="shared" ref="AL100" si="545">SUM(AL101:AL102)</f>
        <v>0</v>
      </c>
      <c r="AM100" s="32">
        <f t="shared" si="543"/>
        <v>0</v>
      </c>
      <c r="AN100" s="32">
        <f t="shared" si="543"/>
        <v>0</v>
      </c>
      <c r="AO100" s="32">
        <f t="shared" si="543"/>
        <v>0</v>
      </c>
      <c r="AP100" s="32">
        <f t="shared" si="543"/>
        <v>0</v>
      </c>
      <c r="AQ100" s="32">
        <f t="shared" si="543"/>
        <v>0</v>
      </c>
      <c r="AR100" s="32">
        <f t="shared" ref="AR100:BA100" si="546">SUM(AR101:AR102)</f>
        <v>0</v>
      </c>
      <c r="AS100" s="32">
        <f t="shared" si="546"/>
        <v>0</v>
      </c>
      <c r="AT100" s="32">
        <f t="shared" si="546"/>
        <v>0</v>
      </c>
      <c r="AU100" s="32">
        <f t="shared" ref="AU100" si="547">SUM(AU101:AU102)</f>
        <v>0</v>
      </c>
      <c r="AV100" s="32">
        <f t="shared" ref="AV100" si="548">SUM(AV101:AV102)</f>
        <v>0</v>
      </c>
      <c r="AW100" s="32">
        <f t="shared" si="546"/>
        <v>0</v>
      </c>
      <c r="AX100" s="32">
        <f t="shared" si="546"/>
        <v>0</v>
      </c>
      <c r="AY100" s="32">
        <f t="shared" si="546"/>
        <v>0</v>
      </c>
      <c r="AZ100" s="32">
        <f t="shared" si="546"/>
        <v>0</v>
      </c>
      <c r="BA100" s="32">
        <f t="shared" si="546"/>
        <v>0</v>
      </c>
    </row>
    <row r="101" spans="1:53" s="152" customFormat="1" ht="33" customHeight="1" x14ac:dyDescent="0.2">
      <c r="A101" s="1"/>
      <c r="B101" s="29" t="s">
        <v>75</v>
      </c>
      <c r="C101" s="27" t="s">
        <v>177</v>
      </c>
      <c r="D101" s="3">
        <f>E101+F101+I101+L101+M101</f>
        <v>0</v>
      </c>
      <c r="E101" s="3">
        <f>O101+Y101+AI101+AS101</f>
        <v>0</v>
      </c>
      <c r="F101" s="3">
        <f>G101+H101</f>
        <v>0</v>
      </c>
      <c r="G101" s="3">
        <f>Q101+AA101+AK101+AU101</f>
        <v>0</v>
      </c>
      <c r="H101" s="3">
        <f>R101+AB101+AL101+AV101</f>
        <v>0</v>
      </c>
      <c r="I101" s="3">
        <f>J101+K101</f>
        <v>0</v>
      </c>
      <c r="J101" s="3">
        <f t="shared" ref="J101:M102" si="549">T101+AD101+AN101+AX101</f>
        <v>0</v>
      </c>
      <c r="K101" s="3">
        <f t="shared" si="549"/>
        <v>0</v>
      </c>
      <c r="L101" s="3">
        <f t="shared" si="549"/>
        <v>0</v>
      </c>
      <c r="M101" s="3">
        <f t="shared" si="549"/>
        <v>0</v>
      </c>
      <c r="N101" s="3">
        <f>O101+P101+S101+V101+W101</f>
        <v>0</v>
      </c>
      <c r="O101" s="3"/>
      <c r="P101" s="3">
        <f>Q101+R101</f>
        <v>0</v>
      </c>
      <c r="Q101" s="3"/>
      <c r="R101" s="3"/>
      <c r="S101" s="3">
        <f>T101+U101</f>
        <v>0</v>
      </c>
      <c r="T101" s="3"/>
      <c r="U101" s="3"/>
      <c r="V101" s="3"/>
      <c r="W101" s="3"/>
      <c r="X101" s="3">
        <f>Y101+Z101+AC101+AF101+AG101</f>
        <v>0</v>
      </c>
      <c r="Y101" s="3"/>
      <c r="Z101" s="3">
        <f>AA101+AB101</f>
        <v>0</v>
      </c>
      <c r="AA101" s="3"/>
      <c r="AB101" s="3"/>
      <c r="AC101" s="3">
        <f>AD101+AE101</f>
        <v>0</v>
      </c>
      <c r="AD101" s="3"/>
      <c r="AE101" s="3"/>
      <c r="AF101" s="3"/>
      <c r="AG101" s="3"/>
      <c r="AH101" s="3">
        <f>AI101+AJ101+AM101+AP101+AQ101</f>
        <v>0</v>
      </c>
      <c r="AI101" s="3"/>
      <c r="AJ101" s="3">
        <f>AK101+AL101</f>
        <v>0</v>
      </c>
      <c r="AK101" s="3"/>
      <c r="AL101" s="3"/>
      <c r="AM101" s="3">
        <f>AN101+AO101</f>
        <v>0</v>
      </c>
      <c r="AN101" s="3"/>
      <c r="AO101" s="3"/>
      <c r="AP101" s="3"/>
      <c r="AQ101" s="3"/>
      <c r="AR101" s="3">
        <f>AS101+AT101+AW101+AZ101+BA101</f>
        <v>0</v>
      </c>
      <c r="AS101" s="3"/>
      <c r="AT101" s="3">
        <f>AU101+AV101</f>
        <v>0</v>
      </c>
      <c r="AU101" s="3"/>
      <c r="AV101" s="3"/>
      <c r="AW101" s="3">
        <f>AX101+AY101</f>
        <v>0</v>
      </c>
      <c r="AX101" s="3"/>
      <c r="AY101" s="3"/>
      <c r="AZ101" s="3"/>
      <c r="BA101" s="3"/>
    </row>
    <row r="102" spans="1:53" s="152" customFormat="1" ht="47.25" customHeight="1" x14ac:dyDescent="0.2">
      <c r="A102" s="1"/>
      <c r="B102" s="29" t="s">
        <v>77</v>
      </c>
      <c r="C102" s="27" t="s">
        <v>178</v>
      </c>
      <c r="D102" s="3">
        <f>E102+F102+I102+L102+M102</f>
        <v>0</v>
      </c>
      <c r="E102" s="3">
        <f>O102+Y102+AI102+AS102</f>
        <v>0</v>
      </c>
      <c r="F102" s="3">
        <f>G102+H102</f>
        <v>0</v>
      </c>
      <c r="G102" s="3">
        <f>Q102+AA102+AK102+AU102</f>
        <v>0</v>
      </c>
      <c r="H102" s="3">
        <f>R102+AB102+AL102+AV102</f>
        <v>0</v>
      </c>
      <c r="I102" s="3">
        <f>J102+K102</f>
        <v>0</v>
      </c>
      <c r="J102" s="3">
        <f t="shared" si="549"/>
        <v>0</v>
      </c>
      <c r="K102" s="3">
        <f t="shared" si="549"/>
        <v>0</v>
      </c>
      <c r="L102" s="3">
        <f t="shared" si="549"/>
        <v>0</v>
      </c>
      <c r="M102" s="3">
        <f t="shared" si="549"/>
        <v>0</v>
      </c>
      <c r="N102" s="3">
        <f>O102+P102+S102+V102+W102</f>
        <v>0</v>
      </c>
      <c r="O102" s="3"/>
      <c r="P102" s="3">
        <f>Q102+R102</f>
        <v>0</v>
      </c>
      <c r="Q102" s="3"/>
      <c r="R102" s="3"/>
      <c r="S102" s="3">
        <f>T102+U102</f>
        <v>0</v>
      </c>
      <c r="T102" s="3"/>
      <c r="U102" s="3"/>
      <c r="V102" s="3"/>
      <c r="W102" s="3"/>
      <c r="X102" s="3">
        <f>Y102+Z102+AC102+AF102+AG102</f>
        <v>0</v>
      </c>
      <c r="Y102" s="3"/>
      <c r="Z102" s="3">
        <f>AA102+AB102</f>
        <v>0</v>
      </c>
      <c r="AA102" s="3"/>
      <c r="AB102" s="3"/>
      <c r="AC102" s="3">
        <f>AD102+AE102</f>
        <v>0</v>
      </c>
      <c r="AD102" s="3"/>
      <c r="AE102" s="3"/>
      <c r="AF102" s="3"/>
      <c r="AG102" s="3"/>
      <c r="AH102" s="3">
        <f>AI102+AJ102+AM102+AP102+AQ102</f>
        <v>0</v>
      </c>
      <c r="AI102" s="3"/>
      <c r="AJ102" s="3">
        <f>AK102+AL102</f>
        <v>0</v>
      </c>
      <c r="AK102" s="3"/>
      <c r="AL102" s="3"/>
      <c r="AM102" s="3">
        <f>AN102+AO102</f>
        <v>0</v>
      </c>
      <c r="AN102" s="3"/>
      <c r="AO102" s="3"/>
      <c r="AP102" s="3"/>
      <c r="AQ102" s="3"/>
      <c r="AR102" s="3">
        <f>AS102+AT102+AW102+AZ102+BA102</f>
        <v>0</v>
      </c>
      <c r="AS102" s="3"/>
      <c r="AT102" s="3">
        <f>AU102+AV102</f>
        <v>0</v>
      </c>
      <c r="AU102" s="3"/>
      <c r="AV102" s="3"/>
      <c r="AW102" s="3">
        <f>AX102+AY102</f>
        <v>0</v>
      </c>
      <c r="AX102" s="3"/>
      <c r="AY102" s="3"/>
      <c r="AZ102" s="3"/>
      <c r="BA102" s="3"/>
    </row>
    <row r="103" spans="1:53" s="152" customFormat="1" ht="47.25" customHeight="1" x14ac:dyDescent="0.2">
      <c r="A103" s="30">
        <v>3</v>
      </c>
      <c r="B103" s="33" t="s">
        <v>42</v>
      </c>
      <c r="C103" s="31" t="s">
        <v>179</v>
      </c>
      <c r="D103" s="32">
        <f t="shared" ref="D103:J103" si="550">SUM(D104:D105)</f>
        <v>36735263</v>
      </c>
      <c r="E103" s="32">
        <f t="shared" ref="E103:F103" si="551">SUM(E104:E105)</f>
        <v>0</v>
      </c>
      <c r="F103" s="32">
        <f t="shared" si="551"/>
        <v>0</v>
      </c>
      <c r="G103" s="32">
        <f t="shared" ref="G103" si="552">SUM(G104:G105)</f>
        <v>0</v>
      </c>
      <c r="H103" s="32">
        <f t="shared" ref="H103" si="553">SUM(H104:H105)</f>
        <v>0</v>
      </c>
      <c r="I103" s="32">
        <f t="shared" si="550"/>
        <v>36735263</v>
      </c>
      <c r="J103" s="32">
        <f t="shared" si="550"/>
        <v>36735263</v>
      </c>
      <c r="K103" s="32">
        <f t="shared" ref="K103:M103" si="554">SUM(K104:K105)</f>
        <v>0</v>
      </c>
      <c r="L103" s="32">
        <f t="shared" si="554"/>
        <v>0</v>
      </c>
      <c r="M103" s="32">
        <f t="shared" si="554"/>
        <v>0</v>
      </c>
      <c r="N103" s="32">
        <f t="shared" ref="N103:W103" si="555">SUM(N104:N105)</f>
        <v>0</v>
      </c>
      <c r="O103" s="32">
        <f t="shared" si="555"/>
        <v>0</v>
      </c>
      <c r="P103" s="32">
        <f t="shared" ref="P103" si="556">SUM(P104:P105)</f>
        <v>0</v>
      </c>
      <c r="Q103" s="32">
        <f t="shared" ref="Q103" si="557">SUM(Q104:Q105)</f>
        <v>0</v>
      </c>
      <c r="R103" s="32">
        <f t="shared" ref="R103" si="558">SUM(R104:R105)</f>
        <v>0</v>
      </c>
      <c r="S103" s="32">
        <f t="shared" si="555"/>
        <v>0</v>
      </c>
      <c r="T103" s="32">
        <f t="shared" si="555"/>
        <v>0</v>
      </c>
      <c r="U103" s="32">
        <f t="shared" si="555"/>
        <v>0</v>
      </c>
      <c r="V103" s="32">
        <f t="shared" si="555"/>
        <v>0</v>
      </c>
      <c r="W103" s="32">
        <f t="shared" si="555"/>
        <v>0</v>
      </c>
      <c r="X103" s="32">
        <f t="shared" ref="X103:AG103" si="559">SUM(X104:X105)</f>
        <v>36735263</v>
      </c>
      <c r="Y103" s="32">
        <f t="shared" si="559"/>
        <v>0</v>
      </c>
      <c r="Z103" s="32">
        <f t="shared" si="559"/>
        <v>0</v>
      </c>
      <c r="AA103" s="32">
        <f t="shared" ref="AA103" si="560">SUM(AA104:AA105)</f>
        <v>0</v>
      </c>
      <c r="AB103" s="32">
        <f t="shared" ref="AB103" si="561">SUM(AB104:AB105)</f>
        <v>0</v>
      </c>
      <c r="AC103" s="32">
        <f t="shared" si="559"/>
        <v>36735263</v>
      </c>
      <c r="AD103" s="32">
        <f t="shared" si="559"/>
        <v>36735263</v>
      </c>
      <c r="AE103" s="32">
        <f t="shared" si="559"/>
        <v>0</v>
      </c>
      <c r="AF103" s="32">
        <f t="shared" si="559"/>
        <v>0</v>
      </c>
      <c r="AG103" s="32">
        <f t="shared" si="559"/>
        <v>0</v>
      </c>
      <c r="AH103" s="32">
        <f t="shared" ref="AH103:AQ103" si="562">SUM(AH104:AH105)</f>
        <v>0</v>
      </c>
      <c r="AI103" s="32">
        <f t="shared" si="562"/>
        <v>0</v>
      </c>
      <c r="AJ103" s="32">
        <f t="shared" si="562"/>
        <v>0</v>
      </c>
      <c r="AK103" s="32">
        <f t="shared" ref="AK103" si="563">SUM(AK104:AK105)</f>
        <v>0</v>
      </c>
      <c r="AL103" s="32">
        <f t="shared" ref="AL103" si="564">SUM(AL104:AL105)</f>
        <v>0</v>
      </c>
      <c r="AM103" s="32">
        <f t="shared" si="562"/>
        <v>0</v>
      </c>
      <c r="AN103" s="32">
        <f t="shared" si="562"/>
        <v>0</v>
      </c>
      <c r="AO103" s="32">
        <f t="shared" si="562"/>
        <v>0</v>
      </c>
      <c r="AP103" s="32">
        <f t="shared" si="562"/>
        <v>0</v>
      </c>
      <c r="AQ103" s="32">
        <f t="shared" si="562"/>
        <v>0</v>
      </c>
      <c r="AR103" s="32">
        <f t="shared" ref="AR103:BA103" si="565">SUM(AR104:AR105)</f>
        <v>0</v>
      </c>
      <c r="AS103" s="32">
        <f t="shared" si="565"/>
        <v>0</v>
      </c>
      <c r="AT103" s="32">
        <f t="shared" si="565"/>
        <v>0</v>
      </c>
      <c r="AU103" s="32">
        <f t="shared" ref="AU103" si="566">SUM(AU104:AU105)</f>
        <v>0</v>
      </c>
      <c r="AV103" s="32">
        <f t="shared" ref="AV103" si="567">SUM(AV104:AV105)</f>
        <v>0</v>
      </c>
      <c r="AW103" s="32">
        <f t="shared" si="565"/>
        <v>0</v>
      </c>
      <c r="AX103" s="32">
        <f t="shared" si="565"/>
        <v>0</v>
      </c>
      <c r="AY103" s="32">
        <f t="shared" si="565"/>
        <v>0</v>
      </c>
      <c r="AZ103" s="32">
        <f t="shared" si="565"/>
        <v>0</v>
      </c>
      <c r="BA103" s="32">
        <f t="shared" si="565"/>
        <v>0</v>
      </c>
    </row>
    <row r="104" spans="1:53" s="152" customFormat="1" ht="30.75" customHeight="1" x14ac:dyDescent="0.2">
      <c r="A104" s="1"/>
      <c r="B104" s="29" t="s">
        <v>75</v>
      </c>
      <c r="C104" s="27" t="s">
        <v>180</v>
      </c>
      <c r="D104" s="3">
        <f>E104+F104+I104+L104+M104</f>
        <v>36735263</v>
      </c>
      <c r="E104" s="3">
        <f>O104+Y104+AI104+AS104</f>
        <v>0</v>
      </c>
      <c r="F104" s="3">
        <f>G104+H104</f>
        <v>0</v>
      </c>
      <c r="G104" s="3">
        <f>Q104+AA104+AK104+AU104</f>
        <v>0</v>
      </c>
      <c r="H104" s="3">
        <f>R104+AB104+AL104+AV104</f>
        <v>0</v>
      </c>
      <c r="I104" s="3">
        <f>J104+K104</f>
        <v>36735263</v>
      </c>
      <c r="J104" s="3">
        <f t="shared" ref="J104:M105" si="568">T104+AD104+AN104+AX104</f>
        <v>36735263</v>
      </c>
      <c r="K104" s="3">
        <f t="shared" si="568"/>
        <v>0</v>
      </c>
      <c r="L104" s="3">
        <f t="shared" si="568"/>
        <v>0</v>
      </c>
      <c r="M104" s="3">
        <f t="shared" si="568"/>
        <v>0</v>
      </c>
      <c r="N104" s="3">
        <f>O104+P104+S104+V104+W104</f>
        <v>0</v>
      </c>
      <c r="O104" s="3"/>
      <c r="P104" s="3">
        <f>Q104+R104</f>
        <v>0</v>
      </c>
      <c r="Q104" s="3"/>
      <c r="R104" s="3"/>
      <c r="S104" s="3">
        <f>T104+U104</f>
        <v>0</v>
      </c>
      <c r="T104" s="3"/>
      <c r="U104" s="3"/>
      <c r="V104" s="3"/>
      <c r="W104" s="3"/>
      <c r="X104" s="3">
        <f>Y104+Z104+AC104+AF104+AG104</f>
        <v>36735263</v>
      </c>
      <c r="Y104" s="3"/>
      <c r="Z104" s="3">
        <f>AA104+AB104</f>
        <v>0</v>
      </c>
      <c r="AA104" s="3"/>
      <c r="AB104" s="3"/>
      <c r="AC104" s="3">
        <f>AD104+AE104</f>
        <v>36735263</v>
      </c>
      <c r="AD104" s="3">
        <v>36735263</v>
      </c>
      <c r="AE104" s="3"/>
      <c r="AF104" s="3"/>
      <c r="AG104" s="3"/>
      <c r="AH104" s="3">
        <f>AI104+AJ104+AM104+AP104+AQ104</f>
        <v>0</v>
      </c>
      <c r="AI104" s="3"/>
      <c r="AJ104" s="3">
        <f>AK104+AL104</f>
        <v>0</v>
      </c>
      <c r="AK104" s="3"/>
      <c r="AL104" s="3"/>
      <c r="AM104" s="3">
        <f>AN104+AO104</f>
        <v>0</v>
      </c>
      <c r="AN104" s="3"/>
      <c r="AO104" s="3"/>
      <c r="AP104" s="3"/>
      <c r="AQ104" s="3"/>
      <c r="AR104" s="3">
        <f>AS104+AT104+AW104+AZ104+BA104</f>
        <v>0</v>
      </c>
      <c r="AS104" s="3"/>
      <c r="AT104" s="3">
        <f>AU104+AV104</f>
        <v>0</v>
      </c>
      <c r="AU104" s="3"/>
      <c r="AV104" s="3"/>
      <c r="AW104" s="3">
        <f>AX104+AY104</f>
        <v>0</v>
      </c>
      <c r="AX104" s="3"/>
      <c r="AY104" s="3"/>
      <c r="AZ104" s="3"/>
      <c r="BA104" s="3"/>
    </row>
    <row r="105" spans="1:53" s="152" customFormat="1" ht="47.25" customHeight="1" x14ac:dyDescent="0.2">
      <c r="A105" s="1"/>
      <c r="B105" s="29" t="s">
        <v>77</v>
      </c>
      <c r="C105" s="27" t="s">
        <v>181</v>
      </c>
      <c r="D105" s="3">
        <f>E105+F105+I105+L105+M105</f>
        <v>0</v>
      </c>
      <c r="E105" s="3">
        <f>O105+Y105+AI105+AS105</f>
        <v>0</v>
      </c>
      <c r="F105" s="3">
        <f>G105+H105</f>
        <v>0</v>
      </c>
      <c r="G105" s="3">
        <f>Q105+AA105+AK105+AU105</f>
        <v>0</v>
      </c>
      <c r="H105" s="3">
        <f>R105+AB105+AL105+AV105</f>
        <v>0</v>
      </c>
      <c r="I105" s="3">
        <f>J105+K105</f>
        <v>0</v>
      </c>
      <c r="J105" s="3">
        <f t="shared" si="568"/>
        <v>0</v>
      </c>
      <c r="K105" s="3">
        <f t="shared" si="568"/>
        <v>0</v>
      </c>
      <c r="L105" s="3">
        <f t="shared" si="568"/>
        <v>0</v>
      </c>
      <c r="M105" s="3">
        <f t="shared" si="568"/>
        <v>0</v>
      </c>
      <c r="N105" s="3">
        <f>O105+P105+S105+V105+W105</f>
        <v>0</v>
      </c>
      <c r="O105" s="3"/>
      <c r="P105" s="3">
        <f>Q105+R105</f>
        <v>0</v>
      </c>
      <c r="Q105" s="3"/>
      <c r="R105" s="3"/>
      <c r="S105" s="3">
        <f>T105+U105</f>
        <v>0</v>
      </c>
      <c r="T105" s="3"/>
      <c r="U105" s="3"/>
      <c r="V105" s="3"/>
      <c r="W105" s="3"/>
      <c r="X105" s="3">
        <f>Y105+Z105+AC105+AF105+AG105</f>
        <v>0</v>
      </c>
      <c r="Y105" s="3"/>
      <c r="Z105" s="3">
        <f>AA105+AB105</f>
        <v>0</v>
      </c>
      <c r="AA105" s="3"/>
      <c r="AB105" s="3"/>
      <c r="AC105" s="3">
        <f>AD105+AE105</f>
        <v>0</v>
      </c>
      <c r="AD105" s="3"/>
      <c r="AE105" s="3"/>
      <c r="AF105" s="3"/>
      <c r="AG105" s="3"/>
      <c r="AH105" s="3">
        <f>AI105+AJ105+AM105+AP105+AQ105</f>
        <v>0</v>
      </c>
      <c r="AI105" s="3"/>
      <c r="AJ105" s="3">
        <f>AK105+AL105</f>
        <v>0</v>
      </c>
      <c r="AK105" s="3"/>
      <c r="AL105" s="3"/>
      <c r="AM105" s="3">
        <f>AN105+AO105</f>
        <v>0</v>
      </c>
      <c r="AN105" s="3"/>
      <c r="AO105" s="3"/>
      <c r="AP105" s="3"/>
      <c r="AQ105" s="3"/>
      <c r="AR105" s="3">
        <f>AS105+AT105+AW105+AZ105+BA105</f>
        <v>0</v>
      </c>
      <c r="AS105" s="3"/>
      <c r="AT105" s="3">
        <f>AU105+AV105</f>
        <v>0</v>
      </c>
      <c r="AU105" s="3"/>
      <c r="AV105" s="3"/>
      <c r="AW105" s="3">
        <f>AX105+AY105</f>
        <v>0</v>
      </c>
      <c r="AX105" s="3"/>
      <c r="AY105" s="3"/>
      <c r="AZ105" s="3"/>
      <c r="BA105" s="3"/>
    </row>
    <row r="106" spans="1:53" s="152" customFormat="1" ht="47.25" customHeight="1" x14ac:dyDescent="0.2">
      <c r="A106" s="30">
        <v>4</v>
      </c>
      <c r="B106" s="33" t="s">
        <v>43</v>
      </c>
      <c r="C106" s="31" t="s">
        <v>182</v>
      </c>
      <c r="D106" s="32">
        <f t="shared" ref="D106:J106" si="569">SUM(D107:D108)</f>
        <v>13102178923</v>
      </c>
      <c r="E106" s="32">
        <f t="shared" ref="E106:F106" si="570">SUM(E107:E108)</f>
        <v>0</v>
      </c>
      <c r="F106" s="32">
        <f t="shared" si="570"/>
        <v>1428889935</v>
      </c>
      <c r="G106" s="32">
        <f t="shared" ref="G106" si="571">SUM(G107:G108)</f>
        <v>1428889935</v>
      </c>
      <c r="H106" s="32">
        <f t="shared" ref="H106" si="572">SUM(H107:H108)</f>
        <v>0</v>
      </c>
      <c r="I106" s="32">
        <f t="shared" si="569"/>
        <v>11673288988</v>
      </c>
      <c r="J106" s="32">
        <f t="shared" si="569"/>
        <v>11673288988</v>
      </c>
      <c r="K106" s="32">
        <f t="shared" ref="K106:M106" si="573">SUM(K107:K108)</f>
        <v>0</v>
      </c>
      <c r="L106" s="32">
        <f t="shared" si="573"/>
        <v>0</v>
      </c>
      <c r="M106" s="32">
        <f t="shared" si="573"/>
        <v>0</v>
      </c>
      <c r="N106" s="32">
        <f t="shared" ref="N106:W106" si="574">SUM(N107:N108)</f>
        <v>0</v>
      </c>
      <c r="O106" s="32">
        <f t="shared" si="574"/>
        <v>0</v>
      </c>
      <c r="P106" s="32">
        <f t="shared" ref="P106" si="575">SUM(P107:P108)</f>
        <v>0</v>
      </c>
      <c r="Q106" s="32">
        <f t="shared" ref="Q106" si="576">SUM(Q107:Q108)</f>
        <v>0</v>
      </c>
      <c r="R106" s="32">
        <f t="shared" ref="R106" si="577">SUM(R107:R108)</f>
        <v>0</v>
      </c>
      <c r="S106" s="32">
        <f t="shared" si="574"/>
        <v>0</v>
      </c>
      <c r="T106" s="32">
        <f t="shared" si="574"/>
        <v>0</v>
      </c>
      <c r="U106" s="32">
        <f t="shared" si="574"/>
        <v>0</v>
      </c>
      <c r="V106" s="32">
        <f t="shared" si="574"/>
        <v>0</v>
      </c>
      <c r="W106" s="32">
        <f t="shared" si="574"/>
        <v>0</v>
      </c>
      <c r="X106" s="32">
        <f t="shared" ref="X106:AG106" si="578">SUM(X107:X108)</f>
        <v>11673288988</v>
      </c>
      <c r="Y106" s="32">
        <f t="shared" si="578"/>
        <v>0</v>
      </c>
      <c r="Z106" s="32">
        <f t="shared" si="578"/>
        <v>0</v>
      </c>
      <c r="AA106" s="32">
        <f t="shared" ref="AA106" si="579">SUM(AA107:AA108)</f>
        <v>0</v>
      </c>
      <c r="AB106" s="32">
        <f t="shared" ref="AB106" si="580">SUM(AB107:AB108)</f>
        <v>0</v>
      </c>
      <c r="AC106" s="32">
        <f t="shared" si="578"/>
        <v>11673288988</v>
      </c>
      <c r="AD106" s="32">
        <f t="shared" si="578"/>
        <v>11673288988</v>
      </c>
      <c r="AE106" s="32">
        <f t="shared" si="578"/>
        <v>0</v>
      </c>
      <c r="AF106" s="32">
        <f t="shared" si="578"/>
        <v>0</v>
      </c>
      <c r="AG106" s="32">
        <f t="shared" si="578"/>
        <v>0</v>
      </c>
      <c r="AH106" s="32">
        <f t="shared" ref="AH106:AQ106" si="581">SUM(AH107:AH108)</f>
        <v>0</v>
      </c>
      <c r="AI106" s="32">
        <f t="shared" si="581"/>
        <v>0</v>
      </c>
      <c r="AJ106" s="32">
        <f t="shared" si="581"/>
        <v>0</v>
      </c>
      <c r="AK106" s="32">
        <f t="shared" ref="AK106" si="582">SUM(AK107:AK108)</f>
        <v>0</v>
      </c>
      <c r="AL106" s="32">
        <f t="shared" ref="AL106" si="583">SUM(AL107:AL108)</f>
        <v>0</v>
      </c>
      <c r="AM106" s="32">
        <f t="shared" si="581"/>
        <v>0</v>
      </c>
      <c r="AN106" s="32">
        <f t="shared" si="581"/>
        <v>0</v>
      </c>
      <c r="AO106" s="32">
        <f t="shared" si="581"/>
        <v>0</v>
      </c>
      <c r="AP106" s="32">
        <f t="shared" si="581"/>
        <v>0</v>
      </c>
      <c r="AQ106" s="32">
        <f t="shared" si="581"/>
        <v>0</v>
      </c>
      <c r="AR106" s="32">
        <f t="shared" ref="AR106:BA106" si="584">SUM(AR107:AR108)</f>
        <v>1428889935</v>
      </c>
      <c r="AS106" s="32">
        <f t="shared" si="584"/>
        <v>0</v>
      </c>
      <c r="AT106" s="32">
        <f t="shared" si="584"/>
        <v>1428889935</v>
      </c>
      <c r="AU106" s="32">
        <f t="shared" ref="AU106" si="585">SUM(AU107:AU108)</f>
        <v>1428889935</v>
      </c>
      <c r="AV106" s="32">
        <f t="shared" ref="AV106" si="586">SUM(AV107:AV108)</f>
        <v>0</v>
      </c>
      <c r="AW106" s="32">
        <f t="shared" si="584"/>
        <v>0</v>
      </c>
      <c r="AX106" s="32">
        <f t="shared" si="584"/>
        <v>0</v>
      </c>
      <c r="AY106" s="32">
        <f t="shared" si="584"/>
        <v>0</v>
      </c>
      <c r="AZ106" s="32">
        <f t="shared" si="584"/>
        <v>0</v>
      </c>
      <c r="BA106" s="32">
        <f t="shared" si="584"/>
        <v>0</v>
      </c>
    </row>
    <row r="107" spans="1:53" s="152" customFormat="1" ht="47.25" customHeight="1" x14ac:dyDescent="0.2">
      <c r="A107" s="1"/>
      <c r="B107" s="29" t="s">
        <v>183</v>
      </c>
      <c r="C107" s="27" t="s">
        <v>184</v>
      </c>
      <c r="D107" s="3">
        <f>E107+F107+I107+L107+M107</f>
        <v>13102178923</v>
      </c>
      <c r="E107" s="3">
        <f>O107+Y107+AI107+AS107</f>
        <v>0</v>
      </c>
      <c r="F107" s="3">
        <f>G107+H107</f>
        <v>1428889935</v>
      </c>
      <c r="G107" s="3">
        <f>Q107+AA107+AK107+AU107</f>
        <v>1428889935</v>
      </c>
      <c r="H107" s="3">
        <f>R107+AB107+AL107+AV107</f>
        <v>0</v>
      </c>
      <c r="I107" s="3">
        <f>J107+K107</f>
        <v>11673288988</v>
      </c>
      <c r="J107" s="3">
        <f t="shared" ref="J107:M108" si="587">T107+AD107+AN107+AX107</f>
        <v>11673288988</v>
      </c>
      <c r="K107" s="3">
        <f t="shared" si="587"/>
        <v>0</v>
      </c>
      <c r="L107" s="3">
        <f t="shared" si="587"/>
        <v>0</v>
      </c>
      <c r="M107" s="3">
        <f t="shared" si="587"/>
        <v>0</v>
      </c>
      <c r="N107" s="3">
        <f>O107+P107+S107+V107+W107</f>
        <v>0</v>
      </c>
      <c r="O107" s="3">
        <f>O98+O104</f>
        <v>0</v>
      </c>
      <c r="P107" s="3">
        <f>Q107+R107</f>
        <v>0</v>
      </c>
      <c r="Q107" s="3">
        <f>Q98+Q104</f>
        <v>0</v>
      </c>
      <c r="R107" s="3">
        <f>R98+R104</f>
        <v>0</v>
      </c>
      <c r="S107" s="3">
        <f>T107+U107</f>
        <v>0</v>
      </c>
      <c r="T107" s="3">
        <f t="shared" ref="T107:W108" si="588">T98+T104</f>
        <v>0</v>
      </c>
      <c r="U107" s="3">
        <f t="shared" si="588"/>
        <v>0</v>
      </c>
      <c r="V107" s="3">
        <f t="shared" si="588"/>
        <v>0</v>
      </c>
      <c r="W107" s="3">
        <f t="shared" si="588"/>
        <v>0</v>
      </c>
      <c r="X107" s="3">
        <f>Y107+Z107+AC107+AF107+AG107</f>
        <v>11673288988</v>
      </c>
      <c r="Y107" s="3">
        <f>Y98+Y104</f>
        <v>0</v>
      </c>
      <c r="Z107" s="3">
        <f>AA107+AB107</f>
        <v>0</v>
      </c>
      <c r="AA107" s="3">
        <f>AA98+AA104</f>
        <v>0</v>
      </c>
      <c r="AB107" s="3">
        <f>AB98+AB104</f>
        <v>0</v>
      </c>
      <c r="AC107" s="3">
        <f>AD107+AE107</f>
        <v>11673288988</v>
      </c>
      <c r="AD107" s="3">
        <f t="shared" ref="AD107:AG108" si="589">AD98+AD104</f>
        <v>11673288988</v>
      </c>
      <c r="AE107" s="3">
        <f t="shared" si="589"/>
        <v>0</v>
      </c>
      <c r="AF107" s="3">
        <f t="shared" si="589"/>
        <v>0</v>
      </c>
      <c r="AG107" s="3">
        <f t="shared" si="589"/>
        <v>0</v>
      </c>
      <c r="AH107" s="3">
        <f>AI107+AJ107+AM107+AP107+AQ107</f>
        <v>0</v>
      </c>
      <c r="AI107" s="3">
        <f>AI98+AI104</f>
        <v>0</v>
      </c>
      <c r="AJ107" s="3">
        <f>AK107+AL107</f>
        <v>0</v>
      </c>
      <c r="AK107" s="3">
        <f>AK98+AK104</f>
        <v>0</v>
      </c>
      <c r="AL107" s="3">
        <f>AL98+AL104</f>
        <v>0</v>
      </c>
      <c r="AM107" s="3">
        <f>AN107+AO107</f>
        <v>0</v>
      </c>
      <c r="AN107" s="3">
        <f t="shared" ref="AN107:AQ108" si="590">AN98+AN104</f>
        <v>0</v>
      </c>
      <c r="AO107" s="3">
        <f t="shared" si="590"/>
        <v>0</v>
      </c>
      <c r="AP107" s="3">
        <f t="shared" si="590"/>
        <v>0</v>
      </c>
      <c r="AQ107" s="3">
        <f t="shared" si="590"/>
        <v>0</v>
      </c>
      <c r="AR107" s="3">
        <f>AS107+AT107+AW107+AZ107+BA107</f>
        <v>1428889935</v>
      </c>
      <c r="AS107" s="3">
        <f>AS98+AS104</f>
        <v>0</v>
      </c>
      <c r="AT107" s="3">
        <f>AU107+AV107</f>
        <v>1428889935</v>
      </c>
      <c r="AU107" s="3">
        <f>AU98+AU104</f>
        <v>1428889935</v>
      </c>
      <c r="AV107" s="3">
        <f>AV98+AV104</f>
        <v>0</v>
      </c>
      <c r="AW107" s="3">
        <f>AX107+AY107</f>
        <v>0</v>
      </c>
      <c r="AX107" s="3">
        <f t="shared" ref="AX107:BA108" si="591">AX98+AX104</f>
        <v>0</v>
      </c>
      <c r="AY107" s="3">
        <f t="shared" si="591"/>
        <v>0</v>
      </c>
      <c r="AZ107" s="3">
        <f t="shared" si="591"/>
        <v>0</v>
      </c>
      <c r="BA107" s="3">
        <f t="shared" si="591"/>
        <v>0</v>
      </c>
    </row>
    <row r="108" spans="1:53" s="152" customFormat="1" ht="47.25" customHeight="1" x14ac:dyDescent="0.2">
      <c r="A108" s="1"/>
      <c r="B108" s="29" t="s">
        <v>185</v>
      </c>
      <c r="C108" s="27" t="s">
        <v>186</v>
      </c>
      <c r="D108" s="3">
        <f>E108+F108+I108+L108+M108</f>
        <v>0</v>
      </c>
      <c r="E108" s="3">
        <f>O108+Y108+AI108+AS108</f>
        <v>0</v>
      </c>
      <c r="F108" s="3">
        <f>G108+H108</f>
        <v>0</v>
      </c>
      <c r="G108" s="3">
        <f>Q108+AA108+AK108+AU108</f>
        <v>0</v>
      </c>
      <c r="H108" s="3">
        <f>R108+AB108+AL108+AV108</f>
        <v>0</v>
      </c>
      <c r="I108" s="3">
        <f>J108+K108</f>
        <v>0</v>
      </c>
      <c r="J108" s="3">
        <f t="shared" si="587"/>
        <v>0</v>
      </c>
      <c r="K108" s="3">
        <f t="shared" si="587"/>
        <v>0</v>
      </c>
      <c r="L108" s="3">
        <f t="shared" si="587"/>
        <v>0</v>
      </c>
      <c r="M108" s="3">
        <f t="shared" si="587"/>
        <v>0</v>
      </c>
      <c r="N108" s="3">
        <f>O108+P108+S108+V108+W108</f>
        <v>0</v>
      </c>
      <c r="O108" s="3">
        <f>O99+O105</f>
        <v>0</v>
      </c>
      <c r="P108" s="3">
        <f>Q108+R108</f>
        <v>0</v>
      </c>
      <c r="Q108" s="3">
        <f>Q99+Q105</f>
        <v>0</v>
      </c>
      <c r="R108" s="3">
        <f>R99+R105</f>
        <v>0</v>
      </c>
      <c r="S108" s="3">
        <f>T108+U108</f>
        <v>0</v>
      </c>
      <c r="T108" s="3">
        <f t="shared" si="588"/>
        <v>0</v>
      </c>
      <c r="U108" s="3">
        <f t="shared" si="588"/>
        <v>0</v>
      </c>
      <c r="V108" s="3">
        <f t="shared" si="588"/>
        <v>0</v>
      </c>
      <c r="W108" s="3">
        <f t="shared" si="588"/>
        <v>0</v>
      </c>
      <c r="X108" s="3">
        <f>Y108+Z108+AC108+AF108+AG108</f>
        <v>0</v>
      </c>
      <c r="Y108" s="3">
        <f>Y99+Y105</f>
        <v>0</v>
      </c>
      <c r="Z108" s="3">
        <f>AA108+AB108</f>
        <v>0</v>
      </c>
      <c r="AA108" s="3">
        <f>AA99+AA105</f>
        <v>0</v>
      </c>
      <c r="AB108" s="3">
        <f>AB99+AB105</f>
        <v>0</v>
      </c>
      <c r="AC108" s="3">
        <f>AD108+AE108</f>
        <v>0</v>
      </c>
      <c r="AD108" s="3">
        <f t="shared" si="589"/>
        <v>0</v>
      </c>
      <c r="AE108" s="3">
        <f t="shared" si="589"/>
        <v>0</v>
      </c>
      <c r="AF108" s="3">
        <f t="shared" si="589"/>
        <v>0</v>
      </c>
      <c r="AG108" s="3">
        <f t="shared" si="589"/>
        <v>0</v>
      </c>
      <c r="AH108" s="3">
        <f>AI108+AJ108+AM108+AP108+AQ108</f>
        <v>0</v>
      </c>
      <c r="AI108" s="3">
        <f>AI99+AI105</f>
        <v>0</v>
      </c>
      <c r="AJ108" s="3">
        <f>AK108+AL108</f>
        <v>0</v>
      </c>
      <c r="AK108" s="3">
        <f>AK99+AK105</f>
        <v>0</v>
      </c>
      <c r="AL108" s="3">
        <f>AL99+AL105</f>
        <v>0</v>
      </c>
      <c r="AM108" s="3">
        <f>AN108+AO108</f>
        <v>0</v>
      </c>
      <c r="AN108" s="3">
        <f t="shared" si="590"/>
        <v>0</v>
      </c>
      <c r="AO108" s="3">
        <f t="shared" si="590"/>
        <v>0</v>
      </c>
      <c r="AP108" s="3">
        <f t="shared" si="590"/>
        <v>0</v>
      </c>
      <c r="AQ108" s="3">
        <f t="shared" si="590"/>
        <v>0</v>
      </c>
      <c r="AR108" s="3">
        <f>AS108+AT108+AW108+AZ108+BA108</f>
        <v>0</v>
      </c>
      <c r="AS108" s="3">
        <f>AS99+AS105</f>
        <v>0</v>
      </c>
      <c r="AT108" s="3">
        <f>AU108+AV108</f>
        <v>0</v>
      </c>
      <c r="AU108" s="3">
        <f>AU99+AU105</f>
        <v>0</v>
      </c>
      <c r="AV108" s="3">
        <f>AV99+AV105</f>
        <v>0</v>
      </c>
      <c r="AW108" s="3">
        <f>AX108+AY108</f>
        <v>0</v>
      </c>
      <c r="AX108" s="3">
        <f t="shared" si="591"/>
        <v>0</v>
      </c>
      <c r="AY108" s="3">
        <f t="shared" si="591"/>
        <v>0</v>
      </c>
      <c r="AZ108" s="3">
        <f t="shared" si="591"/>
        <v>0</v>
      </c>
      <c r="BA108" s="3">
        <f t="shared" si="591"/>
        <v>0</v>
      </c>
    </row>
    <row r="109" spans="1:53" s="152" customFormat="1" ht="47.25" customHeight="1" x14ac:dyDescent="0.2">
      <c r="A109" s="30">
        <v>5</v>
      </c>
      <c r="B109" s="33" t="s">
        <v>44</v>
      </c>
      <c r="C109" s="31" t="s">
        <v>187</v>
      </c>
      <c r="D109" s="32">
        <f t="shared" ref="D109:J109" si="592">SUM(D110:D111)</f>
        <v>1128933982</v>
      </c>
      <c r="E109" s="32">
        <f t="shared" ref="E109:F109" si="593">SUM(E110:E111)</f>
        <v>0</v>
      </c>
      <c r="F109" s="32">
        <f t="shared" si="593"/>
        <v>0</v>
      </c>
      <c r="G109" s="32">
        <f t="shared" ref="G109" si="594">SUM(G110:G111)</f>
        <v>0</v>
      </c>
      <c r="H109" s="32">
        <f t="shared" ref="H109" si="595">SUM(H110:H111)</f>
        <v>0</v>
      </c>
      <c r="I109" s="32">
        <f t="shared" si="592"/>
        <v>1128933982</v>
      </c>
      <c r="J109" s="32">
        <f t="shared" si="592"/>
        <v>1128933982</v>
      </c>
      <c r="K109" s="32">
        <f t="shared" ref="K109:M109" si="596">SUM(K110:K111)</f>
        <v>0</v>
      </c>
      <c r="L109" s="32">
        <f t="shared" si="596"/>
        <v>0</v>
      </c>
      <c r="M109" s="32">
        <f t="shared" si="596"/>
        <v>0</v>
      </c>
      <c r="N109" s="32">
        <f t="shared" ref="N109:W109" si="597">SUM(N110:N111)</f>
        <v>0</v>
      </c>
      <c r="O109" s="32">
        <f t="shared" si="597"/>
        <v>0</v>
      </c>
      <c r="P109" s="32">
        <f t="shared" ref="P109" si="598">SUM(P110:P111)</f>
        <v>0</v>
      </c>
      <c r="Q109" s="32">
        <f t="shared" ref="Q109" si="599">SUM(Q110:Q111)</f>
        <v>0</v>
      </c>
      <c r="R109" s="32">
        <f t="shared" ref="R109" si="600">SUM(R110:R111)</f>
        <v>0</v>
      </c>
      <c r="S109" s="32">
        <f t="shared" si="597"/>
        <v>0</v>
      </c>
      <c r="T109" s="32">
        <f t="shared" si="597"/>
        <v>0</v>
      </c>
      <c r="U109" s="32">
        <f t="shared" si="597"/>
        <v>0</v>
      </c>
      <c r="V109" s="32">
        <f t="shared" si="597"/>
        <v>0</v>
      </c>
      <c r="W109" s="32">
        <f t="shared" si="597"/>
        <v>0</v>
      </c>
      <c r="X109" s="32">
        <f t="shared" ref="X109:AG109" si="601">SUM(X110:X111)</f>
        <v>1128933982</v>
      </c>
      <c r="Y109" s="32">
        <f t="shared" si="601"/>
        <v>0</v>
      </c>
      <c r="Z109" s="32">
        <f t="shared" si="601"/>
        <v>0</v>
      </c>
      <c r="AA109" s="32">
        <f t="shared" ref="AA109" si="602">SUM(AA110:AA111)</f>
        <v>0</v>
      </c>
      <c r="AB109" s="32">
        <f t="shared" ref="AB109" si="603">SUM(AB110:AB111)</f>
        <v>0</v>
      </c>
      <c r="AC109" s="32">
        <f t="shared" si="601"/>
        <v>1128933982</v>
      </c>
      <c r="AD109" s="32">
        <f t="shared" si="601"/>
        <v>1128933982</v>
      </c>
      <c r="AE109" s="32">
        <f t="shared" si="601"/>
        <v>0</v>
      </c>
      <c r="AF109" s="32">
        <f t="shared" si="601"/>
        <v>0</v>
      </c>
      <c r="AG109" s="32">
        <f t="shared" si="601"/>
        <v>0</v>
      </c>
      <c r="AH109" s="32">
        <f t="shared" ref="AH109:AQ109" si="604">SUM(AH110:AH111)</f>
        <v>0</v>
      </c>
      <c r="AI109" s="32">
        <f t="shared" si="604"/>
        <v>0</v>
      </c>
      <c r="AJ109" s="32">
        <f t="shared" si="604"/>
        <v>0</v>
      </c>
      <c r="AK109" s="32">
        <f t="shared" ref="AK109" si="605">SUM(AK110:AK111)</f>
        <v>0</v>
      </c>
      <c r="AL109" s="32">
        <f t="shared" ref="AL109" si="606">SUM(AL110:AL111)</f>
        <v>0</v>
      </c>
      <c r="AM109" s="32">
        <f t="shared" si="604"/>
        <v>0</v>
      </c>
      <c r="AN109" s="32">
        <f t="shared" si="604"/>
        <v>0</v>
      </c>
      <c r="AO109" s="32">
        <f t="shared" si="604"/>
        <v>0</v>
      </c>
      <c r="AP109" s="32">
        <f t="shared" si="604"/>
        <v>0</v>
      </c>
      <c r="AQ109" s="32">
        <f t="shared" si="604"/>
        <v>0</v>
      </c>
      <c r="AR109" s="32">
        <f t="shared" ref="AR109:BA109" si="607">SUM(AR110:AR111)</f>
        <v>0</v>
      </c>
      <c r="AS109" s="32">
        <f t="shared" si="607"/>
        <v>0</v>
      </c>
      <c r="AT109" s="32">
        <f t="shared" si="607"/>
        <v>0</v>
      </c>
      <c r="AU109" s="32">
        <f t="shared" ref="AU109" si="608">SUM(AU110:AU111)</f>
        <v>0</v>
      </c>
      <c r="AV109" s="32">
        <f t="shared" ref="AV109" si="609">SUM(AV110:AV111)</f>
        <v>0</v>
      </c>
      <c r="AW109" s="32">
        <f t="shared" si="607"/>
        <v>0</v>
      </c>
      <c r="AX109" s="32">
        <f t="shared" si="607"/>
        <v>0</v>
      </c>
      <c r="AY109" s="32">
        <f t="shared" si="607"/>
        <v>0</v>
      </c>
      <c r="AZ109" s="32">
        <f t="shared" si="607"/>
        <v>0</v>
      </c>
      <c r="BA109" s="32">
        <f t="shared" si="607"/>
        <v>0</v>
      </c>
    </row>
    <row r="110" spans="1:53" s="152" customFormat="1" ht="27" customHeight="1" x14ac:dyDescent="0.2">
      <c r="A110" s="1"/>
      <c r="B110" s="29" t="s">
        <v>75</v>
      </c>
      <c r="C110" s="27" t="s">
        <v>188</v>
      </c>
      <c r="D110" s="3">
        <f>E110+F110+I110+L110+M110</f>
        <v>1128933982</v>
      </c>
      <c r="E110" s="3">
        <f>O110+Y110+AI110+AS110</f>
        <v>0</v>
      </c>
      <c r="F110" s="3">
        <f>G110+H110</f>
        <v>0</v>
      </c>
      <c r="G110" s="3">
        <f>Q110+AA110+AK110+AU110</f>
        <v>0</v>
      </c>
      <c r="H110" s="3">
        <f>R110+AB110+AL110+AV110</f>
        <v>0</v>
      </c>
      <c r="I110" s="3">
        <f>J110+K110</f>
        <v>1128933982</v>
      </c>
      <c r="J110" s="3">
        <f t="shared" ref="J110:M111" si="610">T110+AD110+AN110+AX110</f>
        <v>1128933982</v>
      </c>
      <c r="K110" s="3">
        <f t="shared" si="610"/>
        <v>0</v>
      </c>
      <c r="L110" s="3">
        <f t="shared" si="610"/>
        <v>0</v>
      </c>
      <c r="M110" s="3">
        <f t="shared" si="610"/>
        <v>0</v>
      </c>
      <c r="N110" s="3">
        <f>O110+P110+S110+V110+W110</f>
        <v>0</v>
      </c>
      <c r="O110" s="3"/>
      <c r="P110" s="3">
        <f>Q110+R110</f>
        <v>0</v>
      </c>
      <c r="Q110" s="3"/>
      <c r="R110" s="3"/>
      <c r="S110" s="3">
        <f>T110+U110</f>
        <v>0</v>
      </c>
      <c r="T110" s="3"/>
      <c r="U110" s="3"/>
      <c r="V110" s="3"/>
      <c r="W110" s="3"/>
      <c r="X110" s="3">
        <f>Y110+Z110+AC110+AF110+AG110</f>
        <v>1128933982</v>
      </c>
      <c r="Y110" s="3"/>
      <c r="Z110" s="3">
        <f>AA110+AB110</f>
        <v>0</v>
      </c>
      <c r="AA110" s="3"/>
      <c r="AB110" s="3"/>
      <c r="AC110" s="3">
        <f>AD110+AE110</f>
        <v>1128933982</v>
      </c>
      <c r="AD110" s="3">
        <v>1128933982</v>
      </c>
      <c r="AE110" s="3"/>
      <c r="AF110" s="3"/>
      <c r="AG110" s="3"/>
      <c r="AH110" s="3">
        <f>AI110+AJ110+AM110+AP110+AQ110</f>
        <v>0</v>
      </c>
      <c r="AI110" s="3"/>
      <c r="AJ110" s="3">
        <f>AK110+AL110</f>
        <v>0</v>
      </c>
      <c r="AK110" s="3"/>
      <c r="AL110" s="3"/>
      <c r="AM110" s="3">
        <f>AN110+AO110</f>
        <v>0</v>
      </c>
      <c r="AN110" s="3"/>
      <c r="AO110" s="3"/>
      <c r="AP110" s="3"/>
      <c r="AQ110" s="3"/>
      <c r="AR110" s="3">
        <f>AS110+AT110+AW110+AZ110+BA110</f>
        <v>0</v>
      </c>
      <c r="AS110" s="3"/>
      <c r="AT110" s="3">
        <f>AU110+AV110</f>
        <v>0</v>
      </c>
      <c r="AU110" s="3">
        <v>0</v>
      </c>
      <c r="AV110" s="3">
        <v>0</v>
      </c>
      <c r="AW110" s="3">
        <f>AX110+AY110</f>
        <v>0</v>
      </c>
      <c r="AX110" s="3"/>
      <c r="AY110" s="3"/>
      <c r="AZ110" s="3"/>
      <c r="BA110" s="3"/>
    </row>
    <row r="111" spans="1:53" s="152" customFormat="1" ht="47.25" customHeight="1" x14ac:dyDescent="0.2">
      <c r="A111" s="1"/>
      <c r="B111" s="29" t="s">
        <v>77</v>
      </c>
      <c r="C111" s="27" t="s">
        <v>189</v>
      </c>
      <c r="D111" s="3">
        <f>E111+F111+I111+L111+M111</f>
        <v>0</v>
      </c>
      <c r="E111" s="3">
        <f>O111+Y111+AI111+AS111</f>
        <v>0</v>
      </c>
      <c r="F111" s="3">
        <f>G111+H111</f>
        <v>0</v>
      </c>
      <c r="G111" s="3">
        <f>Q111+AA111+AK111+AU111</f>
        <v>0</v>
      </c>
      <c r="H111" s="3">
        <f>R111+AB111+AL111+AV111</f>
        <v>0</v>
      </c>
      <c r="I111" s="3">
        <f>J111+K111</f>
        <v>0</v>
      </c>
      <c r="J111" s="3">
        <f t="shared" si="610"/>
        <v>0</v>
      </c>
      <c r="K111" s="3">
        <f t="shared" si="610"/>
        <v>0</v>
      </c>
      <c r="L111" s="3">
        <f t="shared" si="610"/>
        <v>0</v>
      </c>
      <c r="M111" s="3">
        <f t="shared" si="610"/>
        <v>0</v>
      </c>
      <c r="N111" s="3">
        <f>O111+P111+S111+V111+W111</f>
        <v>0</v>
      </c>
      <c r="O111" s="3"/>
      <c r="P111" s="3">
        <f>Q111+R111</f>
        <v>0</v>
      </c>
      <c r="Q111" s="3"/>
      <c r="R111" s="3"/>
      <c r="S111" s="3">
        <f>T111+U111</f>
        <v>0</v>
      </c>
      <c r="T111" s="3"/>
      <c r="U111" s="3"/>
      <c r="V111" s="3"/>
      <c r="W111" s="3"/>
      <c r="X111" s="3">
        <f>Y111+Z111+AC111+AF111+AG111</f>
        <v>0</v>
      </c>
      <c r="Y111" s="3"/>
      <c r="Z111" s="3">
        <f>AA111+AB111</f>
        <v>0</v>
      </c>
      <c r="AA111" s="3"/>
      <c r="AB111" s="3"/>
      <c r="AC111" s="3">
        <f>AD111+AE111</f>
        <v>0</v>
      </c>
      <c r="AD111" s="3"/>
      <c r="AE111" s="3"/>
      <c r="AF111" s="3"/>
      <c r="AG111" s="3"/>
      <c r="AH111" s="3">
        <f>AI111+AJ111+AM111+AP111+AQ111</f>
        <v>0</v>
      </c>
      <c r="AI111" s="3"/>
      <c r="AJ111" s="3">
        <f>AK111+AL111</f>
        <v>0</v>
      </c>
      <c r="AK111" s="3"/>
      <c r="AL111" s="3"/>
      <c r="AM111" s="3">
        <f>AN111+AO111</f>
        <v>0</v>
      </c>
      <c r="AN111" s="3"/>
      <c r="AO111" s="3"/>
      <c r="AP111" s="3"/>
      <c r="AQ111" s="3"/>
      <c r="AR111" s="3">
        <f>AS111+AT111+AW111+AZ111+BA111</f>
        <v>0</v>
      </c>
      <c r="AS111" s="3"/>
      <c r="AT111" s="3">
        <f>AU111+AV111</f>
        <v>0</v>
      </c>
      <c r="AU111" s="3"/>
      <c r="AV111" s="3"/>
      <c r="AW111" s="3">
        <f>AX111+AY111</f>
        <v>0</v>
      </c>
      <c r="AX111" s="3"/>
      <c r="AY111" s="3"/>
      <c r="AZ111" s="3"/>
      <c r="BA111" s="3"/>
    </row>
    <row r="112" spans="1:53" s="152" customFormat="1" ht="47.25" customHeight="1" x14ac:dyDescent="0.2">
      <c r="A112" s="30">
        <v>6</v>
      </c>
      <c r="B112" s="33" t="s">
        <v>45</v>
      </c>
      <c r="C112" s="31" t="s">
        <v>190</v>
      </c>
      <c r="D112" s="32">
        <f t="shared" ref="D112:J112" si="611">SUM(D113:D114)</f>
        <v>11973244941</v>
      </c>
      <c r="E112" s="32">
        <f t="shared" ref="E112:F112" si="612">SUM(E113:E114)</f>
        <v>0</v>
      </c>
      <c r="F112" s="32">
        <f t="shared" si="612"/>
        <v>1428889935</v>
      </c>
      <c r="G112" s="32">
        <f t="shared" ref="G112" si="613">SUM(G113:G114)</f>
        <v>1428889935</v>
      </c>
      <c r="H112" s="32">
        <f t="shared" ref="H112" si="614">SUM(H113:H114)</f>
        <v>0</v>
      </c>
      <c r="I112" s="32">
        <f t="shared" si="611"/>
        <v>10544355006</v>
      </c>
      <c r="J112" s="32">
        <f t="shared" si="611"/>
        <v>10544355006</v>
      </c>
      <c r="K112" s="32">
        <f t="shared" ref="K112:M112" si="615">SUM(K113:K114)</f>
        <v>0</v>
      </c>
      <c r="L112" s="32">
        <f t="shared" si="615"/>
        <v>0</v>
      </c>
      <c r="M112" s="32">
        <f t="shared" si="615"/>
        <v>0</v>
      </c>
      <c r="N112" s="32">
        <f t="shared" ref="N112:W112" si="616">SUM(N113:N114)</f>
        <v>0</v>
      </c>
      <c r="O112" s="32">
        <f t="shared" si="616"/>
        <v>0</v>
      </c>
      <c r="P112" s="32">
        <f t="shared" ref="P112" si="617">SUM(P113:P114)</f>
        <v>0</v>
      </c>
      <c r="Q112" s="32">
        <f t="shared" ref="Q112" si="618">SUM(Q113:Q114)</f>
        <v>0</v>
      </c>
      <c r="R112" s="32">
        <f t="shared" ref="R112" si="619">SUM(R113:R114)</f>
        <v>0</v>
      </c>
      <c r="S112" s="32">
        <f t="shared" si="616"/>
        <v>0</v>
      </c>
      <c r="T112" s="32">
        <f t="shared" si="616"/>
        <v>0</v>
      </c>
      <c r="U112" s="32">
        <f t="shared" si="616"/>
        <v>0</v>
      </c>
      <c r="V112" s="32">
        <f t="shared" si="616"/>
        <v>0</v>
      </c>
      <c r="W112" s="32">
        <f t="shared" si="616"/>
        <v>0</v>
      </c>
      <c r="X112" s="32">
        <f t="shared" ref="X112:AG112" si="620">SUM(X113:X114)</f>
        <v>10544355006</v>
      </c>
      <c r="Y112" s="32">
        <f t="shared" si="620"/>
        <v>0</v>
      </c>
      <c r="Z112" s="32">
        <f t="shared" si="620"/>
        <v>0</v>
      </c>
      <c r="AA112" s="32">
        <f t="shared" ref="AA112" si="621">SUM(AA113:AA114)</f>
        <v>0</v>
      </c>
      <c r="AB112" s="32">
        <f t="shared" ref="AB112" si="622">SUM(AB113:AB114)</f>
        <v>0</v>
      </c>
      <c r="AC112" s="32">
        <f t="shared" si="620"/>
        <v>10544355006</v>
      </c>
      <c r="AD112" s="32">
        <f t="shared" si="620"/>
        <v>10544355006</v>
      </c>
      <c r="AE112" s="32">
        <f t="shared" si="620"/>
        <v>0</v>
      </c>
      <c r="AF112" s="32">
        <f t="shared" si="620"/>
        <v>0</v>
      </c>
      <c r="AG112" s="32">
        <f t="shared" si="620"/>
        <v>0</v>
      </c>
      <c r="AH112" s="32">
        <f t="shared" ref="AH112:AQ112" si="623">SUM(AH113:AH114)</f>
        <v>0</v>
      </c>
      <c r="AI112" s="32">
        <f t="shared" si="623"/>
        <v>0</v>
      </c>
      <c r="AJ112" s="32">
        <f t="shared" si="623"/>
        <v>0</v>
      </c>
      <c r="AK112" s="32">
        <f t="shared" ref="AK112" si="624">SUM(AK113:AK114)</f>
        <v>0</v>
      </c>
      <c r="AL112" s="32">
        <f t="shared" ref="AL112" si="625">SUM(AL113:AL114)</f>
        <v>0</v>
      </c>
      <c r="AM112" s="32">
        <f t="shared" si="623"/>
        <v>0</v>
      </c>
      <c r="AN112" s="32">
        <f t="shared" si="623"/>
        <v>0</v>
      </c>
      <c r="AO112" s="32">
        <f t="shared" si="623"/>
        <v>0</v>
      </c>
      <c r="AP112" s="32">
        <f t="shared" si="623"/>
        <v>0</v>
      </c>
      <c r="AQ112" s="32">
        <f t="shared" si="623"/>
        <v>0</v>
      </c>
      <c r="AR112" s="32">
        <f t="shared" ref="AR112:BA112" si="626">SUM(AR113:AR114)</f>
        <v>1428889935</v>
      </c>
      <c r="AS112" s="32">
        <f t="shared" si="626"/>
        <v>0</v>
      </c>
      <c r="AT112" s="32">
        <f t="shared" si="626"/>
        <v>1428889935</v>
      </c>
      <c r="AU112" s="32">
        <f t="shared" ref="AU112" si="627">SUM(AU113:AU114)</f>
        <v>1428889935</v>
      </c>
      <c r="AV112" s="32">
        <f t="shared" ref="AV112" si="628">SUM(AV113:AV114)</f>
        <v>0</v>
      </c>
      <c r="AW112" s="32">
        <f t="shared" si="626"/>
        <v>0</v>
      </c>
      <c r="AX112" s="32">
        <f t="shared" si="626"/>
        <v>0</v>
      </c>
      <c r="AY112" s="32">
        <f t="shared" si="626"/>
        <v>0</v>
      </c>
      <c r="AZ112" s="32">
        <f t="shared" si="626"/>
        <v>0</v>
      </c>
      <c r="BA112" s="32">
        <f t="shared" si="626"/>
        <v>0</v>
      </c>
    </row>
    <row r="113" spans="1:53" s="152" customFormat="1" ht="47.25" customHeight="1" x14ac:dyDescent="0.2">
      <c r="A113" s="1"/>
      <c r="B113" s="29" t="s">
        <v>191</v>
      </c>
      <c r="C113" s="27" t="s">
        <v>192</v>
      </c>
      <c r="D113" s="3">
        <f>E113+F113+I113+L113+M113</f>
        <v>11973244941</v>
      </c>
      <c r="E113" s="3">
        <f>O113+Y113+AI113+AS113</f>
        <v>0</v>
      </c>
      <c r="F113" s="3">
        <f>G113+H113</f>
        <v>1428889935</v>
      </c>
      <c r="G113" s="3">
        <f>Q113+AA113+AK113+AU113</f>
        <v>1428889935</v>
      </c>
      <c r="H113" s="3">
        <f>R113+AB113+AL113+AV113</f>
        <v>0</v>
      </c>
      <c r="I113" s="3">
        <f>J113+K113</f>
        <v>10544355006</v>
      </c>
      <c r="J113" s="3">
        <f t="shared" ref="J113:M114" si="629">T113+AD113+AN113+AX113</f>
        <v>10544355006</v>
      </c>
      <c r="K113" s="3">
        <f t="shared" si="629"/>
        <v>0</v>
      </c>
      <c r="L113" s="3">
        <f t="shared" si="629"/>
        <v>0</v>
      </c>
      <c r="M113" s="3">
        <f t="shared" si="629"/>
        <v>0</v>
      </c>
      <c r="N113" s="3">
        <f>O113+P113+S113+V113+W113</f>
        <v>0</v>
      </c>
      <c r="O113" s="3">
        <f>O107-O110</f>
        <v>0</v>
      </c>
      <c r="P113" s="3">
        <f>Q113+R113</f>
        <v>0</v>
      </c>
      <c r="Q113" s="3">
        <f>Q107-Q110</f>
        <v>0</v>
      </c>
      <c r="R113" s="3">
        <f>R107-R110</f>
        <v>0</v>
      </c>
      <c r="S113" s="3">
        <f>T113+U113</f>
        <v>0</v>
      </c>
      <c r="T113" s="3">
        <f t="shared" ref="T113:W114" si="630">T107-T110</f>
        <v>0</v>
      </c>
      <c r="U113" s="3">
        <f t="shared" si="630"/>
        <v>0</v>
      </c>
      <c r="V113" s="3">
        <f t="shared" si="630"/>
        <v>0</v>
      </c>
      <c r="W113" s="3">
        <f t="shared" si="630"/>
        <v>0</v>
      </c>
      <c r="X113" s="3">
        <f>Y113+Z113+AC113+AF113+AG113</f>
        <v>10544355006</v>
      </c>
      <c r="Y113" s="3">
        <f>Y107-Y110</f>
        <v>0</v>
      </c>
      <c r="Z113" s="3">
        <f>AA113+AB113</f>
        <v>0</v>
      </c>
      <c r="AA113" s="3">
        <f>AA107-AA110</f>
        <v>0</v>
      </c>
      <c r="AB113" s="3">
        <f>AB107-AB110</f>
        <v>0</v>
      </c>
      <c r="AC113" s="3">
        <f>AD113+AE113</f>
        <v>10544355006</v>
      </c>
      <c r="AD113" s="3">
        <f t="shared" ref="AD113:AG114" si="631">AD107-AD110</f>
        <v>10544355006</v>
      </c>
      <c r="AE113" s="3">
        <f t="shared" si="631"/>
        <v>0</v>
      </c>
      <c r="AF113" s="3">
        <f t="shared" si="631"/>
        <v>0</v>
      </c>
      <c r="AG113" s="3">
        <f t="shared" si="631"/>
        <v>0</v>
      </c>
      <c r="AH113" s="3">
        <f>AI113+AJ113+AM113+AP113+AQ113</f>
        <v>0</v>
      </c>
      <c r="AI113" s="3">
        <f>AI107-AI110</f>
        <v>0</v>
      </c>
      <c r="AJ113" s="3">
        <f>AK113+AL113</f>
        <v>0</v>
      </c>
      <c r="AK113" s="3">
        <f>AK107-AK110</f>
        <v>0</v>
      </c>
      <c r="AL113" s="3">
        <f>AL107-AL110</f>
        <v>0</v>
      </c>
      <c r="AM113" s="3">
        <f>AN113+AO113</f>
        <v>0</v>
      </c>
      <c r="AN113" s="3">
        <f t="shared" ref="AN113:AQ114" si="632">AN107-AN110</f>
        <v>0</v>
      </c>
      <c r="AO113" s="3">
        <f t="shared" si="632"/>
        <v>0</v>
      </c>
      <c r="AP113" s="3">
        <f t="shared" si="632"/>
        <v>0</v>
      </c>
      <c r="AQ113" s="3">
        <f t="shared" si="632"/>
        <v>0</v>
      </c>
      <c r="AR113" s="3">
        <f>AS113+AT113+AW113+AZ113+BA113</f>
        <v>1428889935</v>
      </c>
      <c r="AS113" s="3">
        <f>AS107-AS110</f>
        <v>0</v>
      </c>
      <c r="AT113" s="3">
        <f>AU113+AV113</f>
        <v>1428889935</v>
      </c>
      <c r="AU113" s="3">
        <f>AU107-AU110</f>
        <v>1428889935</v>
      </c>
      <c r="AV113" s="3">
        <f>AV107-AV110</f>
        <v>0</v>
      </c>
      <c r="AW113" s="3">
        <f>AX113+AY113</f>
        <v>0</v>
      </c>
      <c r="AX113" s="3">
        <f t="shared" ref="AX113:BA114" si="633">AX107-AX110</f>
        <v>0</v>
      </c>
      <c r="AY113" s="3">
        <f t="shared" si="633"/>
        <v>0</v>
      </c>
      <c r="AZ113" s="3">
        <f t="shared" si="633"/>
        <v>0</v>
      </c>
      <c r="BA113" s="3">
        <f t="shared" si="633"/>
        <v>0</v>
      </c>
    </row>
    <row r="114" spans="1:53" s="152" customFormat="1" ht="47.25" customHeight="1" x14ac:dyDescent="0.2">
      <c r="A114" s="34"/>
      <c r="B114" s="35" t="s">
        <v>193</v>
      </c>
      <c r="C114" s="36" t="s">
        <v>194</v>
      </c>
      <c r="D114" s="37">
        <f>E114+F114+I114+L114+M114</f>
        <v>0</v>
      </c>
      <c r="E114" s="37">
        <f>O114+Y114+AI114+AS114</f>
        <v>0</v>
      </c>
      <c r="F114" s="37">
        <f>G114+H114</f>
        <v>0</v>
      </c>
      <c r="G114" s="37">
        <f>Q114+AA114+AK114+AU114</f>
        <v>0</v>
      </c>
      <c r="H114" s="37">
        <f>R114+AB114+AL114+AV114</f>
        <v>0</v>
      </c>
      <c r="I114" s="37">
        <f>J114+K114</f>
        <v>0</v>
      </c>
      <c r="J114" s="37">
        <f t="shared" si="629"/>
        <v>0</v>
      </c>
      <c r="K114" s="37">
        <f t="shared" si="629"/>
        <v>0</v>
      </c>
      <c r="L114" s="37">
        <f t="shared" si="629"/>
        <v>0</v>
      </c>
      <c r="M114" s="37">
        <f t="shared" si="629"/>
        <v>0</v>
      </c>
      <c r="N114" s="37">
        <f>O114+P114+S114+V114+W114</f>
        <v>0</v>
      </c>
      <c r="O114" s="37">
        <f>O108-O111</f>
        <v>0</v>
      </c>
      <c r="P114" s="37">
        <f>Q114+R114</f>
        <v>0</v>
      </c>
      <c r="Q114" s="37">
        <f>Q108-Q111</f>
        <v>0</v>
      </c>
      <c r="R114" s="37">
        <f>R108-R111</f>
        <v>0</v>
      </c>
      <c r="S114" s="37">
        <f>T114+U114</f>
        <v>0</v>
      </c>
      <c r="T114" s="37">
        <f t="shared" si="630"/>
        <v>0</v>
      </c>
      <c r="U114" s="37">
        <f t="shared" si="630"/>
        <v>0</v>
      </c>
      <c r="V114" s="37">
        <f t="shared" si="630"/>
        <v>0</v>
      </c>
      <c r="W114" s="37">
        <f t="shared" si="630"/>
        <v>0</v>
      </c>
      <c r="X114" s="37">
        <f>Y114+Z114+AC114+AF114+AG114</f>
        <v>0</v>
      </c>
      <c r="Y114" s="37">
        <f>Y108-Y111</f>
        <v>0</v>
      </c>
      <c r="Z114" s="37">
        <f>AA114+AB114</f>
        <v>0</v>
      </c>
      <c r="AA114" s="37">
        <f>AA108-AA111</f>
        <v>0</v>
      </c>
      <c r="AB114" s="37">
        <f>AB108-AB111</f>
        <v>0</v>
      </c>
      <c r="AC114" s="37">
        <f>AD114+AE114</f>
        <v>0</v>
      </c>
      <c r="AD114" s="37">
        <f t="shared" si="631"/>
        <v>0</v>
      </c>
      <c r="AE114" s="37">
        <f t="shared" si="631"/>
        <v>0</v>
      </c>
      <c r="AF114" s="37">
        <f t="shared" si="631"/>
        <v>0</v>
      </c>
      <c r="AG114" s="37">
        <f t="shared" si="631"/>
        <v>0</v>
      </c>
      <c r="AH114" s="37">
        <f>AI114+AJ114+AM114+AP114+AQ114</f>
        <v>0</v>
      </c>
      <c r="AI114" s="37">
        <f>AI108-AI111</f>
        <v>0</v>
      </c>
      <c r="AJ114" s="37">
        <f>AK114+AL114</f>
        <v>0</v>
      </c>
      <c r="AK114" s="37">
        <f>AK108-AK111</f>
        <v>0</v>
      </c>
      <c r="AL114" s="37">
        <f>AL108-AL111</f>
        <v>0</v>
      </c>
      <c r="AM114" s="37">
        <f>AN114+AO114</f>
        <v>0</v>
      </c>
      <c r="AN114" s="37">
        <f t="shared" si="632"/>
        <v>0</v>
      </c>
      <c r="AO114" s="37">
        <f t="shared" si="632"/>
        <v>0</v>
      </c>
      <c r="AP114" s="37">
        <f t="shared" si="632"/>
        <v>0</v>
      </c>
      <c r="AQ114" s="37">
        <f t="shared" si="632"/>
        <v>0</v>
      </c>
      <c r="AR114" s="37">
        <f>AS114+AT114+AW114+AZ114+BA114</f>
        <v>0</v>
      </c>
      <c r="AS114" s="37">
        <f>AS108-AS111</f>
        <v>0</v>
      </c>
      <c r="AT114" s="37">
        <f>AU114+AV114</f>
        <v>0</v>
      </c>
      <c r="AU114" s="37">
        <f>AU108-AU111</f>
        <v>0</v>
      </c>
      <c r="AV114" s="37">
        <f>AV108-AV111</f>
        <v>0</v>
      </c>
      <c r="AW114" s="37">
        <f>AX114+AY114</f>
        <v>0</v>
      </c>
      <c r="AX114" s="37">
        <f t="shared" si="633"/>
        <v>0</v>
      </c>
      <c r="AY114" s="37">
        <f t="shared" si="633"/>
        <v>0</v>
      </c>
      <c r="AZ114" s="37">
        <f t="shared" si="633"/>
        <v>0</v>
      </c>
      <c r="BA114" s="37">
        <f t="shared" si="633"/>
        <v>0</v>
      </c>
    </row>
    <row r="115" spans="1:53" s="28" customFormat="1" ht="14.25" hidden="1" customHeight="1" x14ac:dyDescent="0.2">
      <c r="A115" s="38"/>
      <c r="B115" s="39"/>
      <c r="C115" s="39"/>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row>
    <row r="116" spans="1:53" x14ac:dyDescent="0.2">
      <c r="A116" s="41"/>
      <c r="B116" s="41"/>
      <c r="C116" s="41"/>
      <c r="D116" s="41"/>
      <c r="E116" s="41"/>
      <c r="F116" s="41"/>
      <c r="G116" s="41"/>
      <c r="H116" s="41"/>
      <c r="I116" s="41"/>
      <c r="J116" s="41"/>
      <c r="K116" s="41"/>
      <c r="L116" s="41"/>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row>
    <row r="117" spans="1:53" ht="24" customHeight="1" x14ac:dyDescent="0.25">
      <c r="A117" s="41"/>
      <c r="B117" s="22"/>
      <c r="C117" s="41"/>
      <c r="D117" s="41"/>
      <c r="E117" s="41"/>
      <c r="F117" s="145"/>
      <c r="G117" s="145"/>
      <c r="H117" s="145"/>
      <c r="I117" s="145"/>
      <c r="J117" s="145"/>
      <c r="K117" s="145"/>
      <c r="L117" s="176"/>
      <c r="M117" s="42"/>
      <c r="N117" s="42"/>
      <c r="O117" s="42"/>
      <c r="P117" s="145"/>
      <c r="Q117" s="145"/>
      <c r="R117" s="145"/>
      <c r="S117" s="145"/>
      <c r="T117" s="145"/>
      <c r="U117" s="145"/>
      <c r="V117" s="176"/>
      <c r="W117" s="42"/>
      <c r="X117" s="42"/>
      <c r="Y117" s="42"/>
      <c r="Z117" s="145"/>
      <c r="AA117" s="145"/>
      <c r="AB117" s="145"/>
      <c r="AC117" s="23"/>
      <c r="AD117" s="23"/>
      <c r="AE117" s="23"/>
      <c r="AF117" s="176"/>
      <c r="AG117" s="42"/>
      <c r="AH117" s="42"/>
      <c r="AI117" s="42"/>
      <c r="AJ117" s="145"/>
      <c r="AK117" s="145"/>
      <c r="AL117" s="145"/>
      <c r="AM117" s="145"/>
      <c r="AN117" s="145"/>
      <c r="AO117" s="145"/>
      <c r="AP117" s="176"/>
      <c r="AQ117" s="42"/>
      <c r="AR117" s="42"/>
      <c r="AS117" s="42"/>
      <c r="AT117" s="145"/>
      <c r="AU117" s="145"/>
      <c r="AV117" s="145"/>
      <c r="AW117" s="145"/>
      <c r="AX117" s="145"/>
      <c r="AY117" s="145"/>
      <c r="AZ117" s="176"/>
      <c r="BA117" s="42"/>
    </row>
    <row r="118" spans="1:53" x14ac:dyDescent="0.2">
      <c r="A118" s="173"/>
      <c r="B118" s="173"/>
      <c r="C118" s="145"/>
      <c r="D118" s="43"/>
      <c r="E118" s="43"/>
      <c r="L118" s="176"/>
      <c r="M118" s="42"/>
      <c r="N118" s="42"/>
      <c r="O118" s="42"/>
      <c r="V118" s="176"/>
      <c r="W118" s="42"/>
      <c r="X118" s="42"/>
      <c r="Y118" s="42"/>
      <c r="AF118" s="176"/>
      <c r="AG118" s="42"/>
      <c r="AH118" s="42"/>
      <c r="AI118" s="42"/>
      <c r="AP118" s="176"/>
      <c r="AQ118" s="42"/>
      <c r="AR118" s="42"/>
      <c r="AS118" s="42"/>
      <c r="AZ118" s="176"/>
      <c r="BA118" s="42"/>
    </row>
    <row r="119" spans="1:53" x14ac:dyDescent="0.2">
      <c r="A119" s="173"/>
      <c r="B119" s="173"/>
      <c r="C119" s="145"/>
      <c r="D119" s="43"/>
      <c r="E119" s="43"/>
      <c r="L119" s="141"/>
      <c r="M119" s="42"/>
      <c r="N119" s="42"/>
      <c r="O119" s="42"/>
      <c r="V119" s="141"/>
      <c r="W119" s="42"/>
      <c r="X119" s="42"/>
      <c r="Y119" s="42"/>
      <c r="AF119" s="141"/>
      <c r="AG119" s="42"/>
      <c r="AH119" s="42"/>
      <c r="AI119" s="42"/>
      <c r="AP119" s="175"/>
      <c r="AQ119" s="42"/>
      <c r="AR119" s="42"/>
      <c r="AS119" s="42"/>
      <c r="AZ119" s="175"/>
      <c r="BA119" s="42"/>
    </row>
    <row r="120" spans="1:53" x14ac:dyDescent="0.2">
      <c r="A120" s="174"/>
      <c r="B120" s="174"/>
      <c r="C120" s="145"/>
      <c r="D120" s="176"/>
      <c r="E120" s="176"/>
      <c r="L120" s="142"/>
      <c r="M120" s="42"/>
      <c r="N120" s="42"/>
      <c r="O120" s="42"/>
      <c r="V120" s="142"/>
      <c r="W120" s="42"/>
      <c r="X120" s="42"/>
      <c r="Y120" s="42"/>
      <c r="AF120" s="142"/>
      <c r="AG120" s="42"/>
      <c r="AH120" s="42"/>
      <c r="AI120" s="42"/>
      <c r="AP120" s="176"/>
      <c r="AQ120" s="42"/>
      <c r="AR120" s="42"/>
      <c r="AS120" s="42"/>
      <c r="AZ120" s="176"/>
      <c r="BA120" s="42"/>
    </row>
    <row r="121" spans="1:53" x14ac:dyDescent="0.2">
      <c r="A121" s="174"/>
      <c r="B121" s="174"/>
      <c r="C121" s="145"/>
      <c r="D121" s="176"/>
      <c r="E121" s="176"/>
      <c r="F121" s="177"/>
      <c r="G121" s="177"/>
      <c r="H121" s="177"/>
      <c r="I121" s="177"/>
      <c r="J121" s="177"/>
      <c r="K121" s="177"/>
      <c r="L121" s="177"/>
      <c r="M121" s="42"/>
      <c r="N121" s="42"/>
      <c r="O121" s="42"/>
      <c r="P121" s="177"/>
      <c r="Q121" s="177"/>
      <c r="R121" s="177"/>
      <c r="S121" s="177"/>
      <c r="T121" s="177"/>
      <c r="U121" s="177"/>
      <c r="V121" s="177"/>
      <c r="W121" s="42"/>
      <c r="X121" s="42"/>
      <c r="Y121" s="42"/>
      <c r="Z121" s="177"/>
      <c r="AA121" s="177"/>
      <c r="AB121" s="177"/>
      <c r="AC121" s="177"/>
      <c r="AD121" s="177"/>
      <c r="AE121" s="177"/>
      <c r="AF121" s="177"/>
      <c r="AG121" s="42"/>
      <c r="AH121" s="42"/>
      <c r="AI121" s="42"/>
      <c r="AJ121" s="177"/>
      <c r="AK121" s="177"/>
      <c r="AL121" s="177"/>
      <c r="AM121" s="177"/>
      <c r="AN121" s="177"/>
      <c r="AO121" s="177"/>
      <c r="AP121" s="177"/>
      <c r="AQ121" s="42"/>
      <c r="AR121" s="42"/>
      <c r="AS121" s="42"/>
      <c r="AT121" s="177"/>
      <c r="AU121" s="177"/>
      <c r="AV121" s="177"/>
      <c r="AW121" s="177"/>
      <c r="AX121" s="177"/>
      <c r="AY121" s="177"/>
      <c r="AZ121" s="177"/>
      <c r="BA121" s="42"/>
    </row>
    <row r="122" spans="1:53" x14ac:dyDescent="0.2">
      <c r="A122" s="180"/>
      <c r="B122" s="180"/>
      <c r="C122" s="180"/>
      <c r="D122" s="180"/>
      <c r="E122" s="180"/>
      <c r="F122" s="180"/>
      <c r="G122" s="180"/>
      <c r="H122" s="180"/>
      <c r="I122" s="180"/>
      <c r="J122" s="180"/>
      <c r="K122" s="180"/>
      <c r="L122" s="180"/>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c r="AJ122" s="42"/>
      <c r="AK122" s="42"/>
      <c r="AL122" s="42"/>
      <c r="AM122" s="42"/>
      <c r="AN122" s="42"/>
      <c r="AO122" s="42"/>
      <c r="AP122" s="42"/>
      <c r="AQ122" s="42"/>
      <c r="AR122" s="42"/>
      <c r="AS122" s="42"/>
      <c r="AT122" s="42"/>
      <c r="AU122" s="42"/>
      <c r="AV122" s="42"/>
      <c r="AW122" s="42"/>
      <c r="AX122" s="42"/>
      <c r="AY122" s="42"/>
      <c r="AZ122" s="42"/>
      <c r="BA122" s="42"/>
    </row>
    <row r="123" spans="1:53" ht="18.75" customHeight="1" x14ac:dyDescent="0.2">
      <c r="A123" s="173"/>
      <c r="B123" s="173"/>
      <c r="C123" s="145"/>
      <c r="D123" s="175"/>
      <c r="E123" s="175"/>
      <c r="L123" s="141"/>
      <c r="M123" s="42"/>
      <c r="N123" s="42"/>
      <c r="O123" s="42"/>
      <c r="V123" s="141"/>
      <c r="W123" s="42"/>
      <c r="X123" s="42"/>
      <c r="Y123" s="42"/>
      <c r="AF123" s="141"/>
      <c r="AG123" s="42"/>
      <c r="AH123" s="42"/>
      <c r="AI123" s="42"/>
      <c r="AP123" s="175"/>
      <c r="AQ123" s="42"/>
      <c r="AR123" s="42"/>
      <c r="AS123" s="42"/>
      <c r="AZ123" s="175"/>
      <c r="BA123" s="42"/>
    </row>
    <row r="124" spans="1:53" ht="15.4" customHeight="1" x14ac:dyDescent="0.2">
      <c r="A124" s="179"/>
      <c r="B124" s="179"/>
      <c r="C124" s="180"/>
      <c r="D124" s="180"/>
      <c r="E124" s="180"/>
      <c r="F124" s="145"/>
      <c r="G124" s="145"/>
      <c r="H124" s="145"/>
      <c r="I124" s="145"/>
      <c r="J124" s="145"/>
      <c r="K124" s="145"/>
      <c r="L124" s="144"/>
      <c r="M124" s="42"/>
      <c r="N124" s="42"/>
      <c r="O124" s="42"/>
      <c r="P124" s="145"/>
      <c r="Q124" s="145"/>
      <c r="R124" s="145"/>
      <c r="S124" s="145"/>
      <c r="T124" s="145"/>
      <c r="U124" s="145"/>
      <c r="V124" s="144"/>
      <c r="W124" s="42"/>
      <c r="X124" s="42"/>
      <c r="Y124" s="42"/>
      <c r="Z124" s="145"/>
      <c r="AA124" s="145"/>
      <c r="AB124" s="145"/>
      <c r="AC124" s="23"/>
      <c r="AD124" s="23"/>
      <c r="AE124" s="23"/>
      <c r="AF124" s="144"/>
      <c r="AG124" s="42"/>
      <c r="AH124" s="42"/>
      <c r="AI124" s="42"/>
      <c r="AJ124" s="145"/>
      <c r="AK124" s="145"/>
      <c r="AL124" s="145"/>
      <c r="AM124" s="145"/>
      <c r="AN124" s="145"/>
      <c r="AO124" s="145"/>
      <c r="AP124" s="178"/>
      <c r="AQ124" s="42"/>
      <c r="AR124" s="42"/>
      <c r="AS124" s="42"/>
      <c r="AT124" s="145"/>
      <c r="AU124" s="145"/>
      <c r="AV124" s="145"/>
      <c r="AW124" s="145"/>
      <c r="AX124" s="145"/>
      <c r="AY124" s="145"/>
      <c r="AZ124" s="178"/>
      <c r="BA124" s="42"/>
    </row>
    <row r="134" spans="1:53" ht="15.4" customHeight="1" x14ac:dyDescent="0.2">
      <c r="A134" s="44"/>
      <c r="B134" s="139"/>
      <c r="C134" s="44"/>
      <c r="D134" s="139"/>
      <c r="E134" s="139"/>
      <c r="F134" s="145"/>
      <c r="G134" s="145"/>
      <c r="H134" s="145"/>
      <c r="I134" s="145"/>
      <c r="J134" s="145"/>
      <c r="K134" s="145"/>
      <c r="L134" s="173"/>
      <c r="M134" s="173"/>
      <c r="N134" s="139"/>
      <c r="O134" s="139"/>
      <c r="P134" s="145"/>
      <c r="Q134" s="145"/>
      <c r="R134" s="145"/>
      <c r="S134" s="145"/>
      <c r="T134" s="145"/>
      <c r="U134" s="145"/>
      <c r="V134" s="173"/>
      <c r="W134" s="173"/>
      <c r="X134" s="139"/>
      <c r="Y134" s="139"/>
      <c r="Z134" s="145"/>
      <c r="AA134" s="145"/>
      <c r="AB134" s="145"/>
      <c r="AC134" s="23"/>
      <c r="AD134" s="23"/>
      <c r="AE134" s="23"/>
      <c r="AF134" s="173"/>
      <c r="AG134" s="173"/>
      <c r="AH134" s="173"/>
      <c r="AI134" s="139"/>
      <c r="AJ134" s="145"/>
      <c r="AK134" s="145"/>
      <c r="AL134" s="145"/>
      <c r="AM134" s="145"/>
      <c r="AN134" s="145"/>
      <c r="AO134" s="145"/>
      <c r="AP134" s="173"/>
      <c r="AQ134" s="173"/>
      <c r="AR134" s="139"/>
      <c r="AS134" s="173"/>
      <c r="AT134" s="145"/>
      <c r="AU134" s="145"/>
      <c r="AV134" s="145"/>
      <c r="AW134" s="145"/>
      <c r="AX134" s="145"/>
      <c r="AY134" s="145"/>
      <c r="AZ134" s="173"/>
      <c r="BA134" s="173"/>
    </row>
    <row r="135" spans="1:53" ht="2.85" customHeight="1" x14ac:dyDescent="0.2">
      <c r="A135" s="174"/>
      <c r="B135" s="174"/>
      <c r="C135" s="174"/>
      <c r="D135" s="174"/>
      <c r="E135" s="44"/>
      <c r="F135" s="145"/>
      <c r="G135" s="145"/>
      <c r="H135" s="145"/>
      <c r="I135" s="145"/>
      <c r="J135" s="145"/>
      <c r="K135" s="145"/>
      <c r="L135" s="44"/>
      <c r="M135" s="44"/>
      <c r="N135" s="44"/>
      <c r="O135" s="44"/>
      <c r="P135" s="145"/>
      <c r="Q135" s="145"/>
      <c r="R135" s="145"/>
      <c r="S135" s="145"/>
      <c r="T135" s="145"/>
      <c r="U135" s="145"/>
      <c r="V135" s="44"/>
      <c r="W135" s="44"/>
      <c r="X135" s="44"/>
      <c r="Y135" s="44"/>
      <c r="Z135" s="145"/>
      <c r="AA135" s="145"/>
      <c r="AB135" s="145"/>
      <c r="AC135" s="23"/>
      <c r="AD135" s="23"/>
      <c r="AE135" s="23"/>
      <c r="AF135" s="44"/>
      <c r="AG135" s="44"/>
      <c r="AH135" s="44"/>
      <c r="AI135" s="44"/>
      <c r="AJ135" s="145"/>
      <c r="AK135" s="145"/>
      <c r="AL135" s="145"/>
      <c r="AM135" s="145"/>
      <c r="AN135" s="145"/>
      <c r="AO135" s="145"/>
      <c r="AP135" s="44"/>
      <c r="AQ135" s="44"/>
      <c r="AR135" s="44"/>
      <c r="AS135" s="44"/>
      <c r="AT135" s="145"/>
      <c r="AU135" s="145"/>
      <c r="AV135" s="145"/>
      <c r="AW135" s="145"/>
      <c r="AX135" s="145"/>
      <c r="AY135" s="145"/>
      <c r="AZ135" s="44"/>
      <c r="BA135" s="44"/>
    </row>
    <row r="136" spans="1:53" ht="12.75" customHeight="1" x14ac:dyDescent="0.2">
      <c r="A136" s="174"/>
      <c r="B136" s="174"/>
      <c r="C136" s="174"/>
      <c r="D136" s="174"/>
      <c r="E136" s="140"/>
      <c r="F136" s="145"/>
      <c r="G136" s="145"/>
      <c r="H136" s="145"/>
      <c r="I136" s="145"/>
      <c r="J136" s="145"/>
      <c r="K136" s="145"/>
      <c r="L136" s="174"/>
      <c r="M136" s="174"/>
      <c r="N136" s="140"/>
      <c r="O136" s="140"/>
      <c r="P136" s="145"/>
      <c r="Q136" s="145"/>
      <c r="R136" s="145"/>
      <c r="S136" s="145"/>
      <c r="T136" s="145"/>
      <c r="U136" s="145"/>
      <c r="V136" s="174"/>
      <c r="W136" s="174"/>
      <c r="X136" s="140"/>
      <c r="Y136" s="140"/>
      <c r="Z136" s="145"/>
      <c r="AA136" s="145"/>
      <c r="AB136" s="145"/>
      <c r="AC136" s="23"/>
      <c r="AD136" s="23"/>
      <c r="AE136" s="23"/>
      <c r="AF136" s="174"/>
      <c r="AG136" s="174"/>
      <c r="AH136" s="140"/>
      <c r="AI136" s="140"/>
      <c r="AJ136" s="145"/>
      <c r="AK136" s="145"/>
      <c r="AL136" s="145"/>
      <c r="AM136" s="145"/>
      <c r="AN136" s="145"/>
      <c r="AO136" s="145"/>
      <c r="AP136" s="174"/>
      <c r="AQ136" s="174"/>
      <c r="AR136" s="140"/>
      <c r="AS136" s="174"/>
      <c r="AT136" s="145"/>
      <c r="AU136" s="145"/>
      <c r="AV136" s="145"/>
      <c r="AW136" s="145"/>
      <c r="AX136" s="145"/>
      <c r="AY136" s="145"/>
      <c r="AZ136" s="174"/>
      <c r="BA136" s="174"/>
    </row>
    <row r="137" spans="1:53" ht="60.4" customHeight="1" x14ac:dyDescent="0.2">
      <c r="A137" s="180"/>
      <c r="B137" s="180"/>
      <c r="C137" s="180"/>
      <c r="D137" s="180"/>
      <c r="E137" s="180"/>
      <c r="F137" s="180"/>
      <c r="G137" s="180"/>
      <c r="H137" s="180"/>
      <c r="I137" s="180"/>
      <c r="J137" s="180"/>
      <c r="K137" s="180"/>
      <c r="L137" s="180"/>
      <c r="M137" s="180"/>
      <c r="N137" s="145"/>
      <c r="O137" s="145"/>
      <c r="P137" s="145"/>
      <c r="Q137" s="145"/>
      <c r="R137" s="145"/>
      <c r="S137" s="145"/>
      <c r="T137" s="145"/>
      <c r="U137" s="145"/>
      <c r="V137" s="145"/>
      <c r="X137" s="145"/>
      <c r="Y137" s="145"/>
      <c r="Z137" s="145"/>
      <c r="AA137" s="145"/>
      <c r="AB137" s="145"/>
      <c r="AC137" s="23"/>
      <c r="AD137" s="23"/>
      <c r="AE137" s="23"/>
      <c r="AF137" s="145"/>
      <c r="AH137" s="145"/>
      <c r="AI137" s="145"/>
      <c r="AJ137" s="145"/>
      <c r="AK137" s="145"/>
      <c r="AL137" s="145"/>
      <c r="AM137" s="145"/>
      <c r="AN137" s="145"/>
      <c r="AO137" s="145"/>
      <c r="AP137" s="145"/>
      <c r="AR137" s="145"/>
      <c r="AS137" s="145"/>
      <c r="AT137" s="145"/>
      <c r="AU137" s="145"/>
      <c r="AV137" s="145"/>
      <c r="AW137" s="145"/>
      <c r="AX137" s="145"/>
      <c r="AY137" s="145"/>
      <c r="AZ137" s="145"/>
    </row>
    <row r="138" spans="1:53" ht="18.75" customHeight="1" x14ac:dyDescent="0.2">
      <c r="A138" s="44"/>
      <c r="B138" s="139"/>
      <c r="D138" s="139"/>
      <c r="E138" s="139"/>
      <c r="F138" s="145"/>
      <c r="G138" s="145"/>
      <c r="H138" s="145"/>
      <c r="I138" s="145"/>
      <c r="J138" s="145"/>
      <c r="K138" s="145"/>
      <c r="L138" s="173"/>
      <c r="M138" s="173"/>
      <c r="N138" s="139"/>
      <c r="O138" s="139"/>
      <c r="P138" s="145"/>
      <c r="Q138" s="145"/>
      <c r="R138" s="145"/>
      <c r="S138" s="145"/>
      <c r="T138" s="145"/>
      <c r="U138" s="145"/>
      <c r="V138" s="173"/>
      <c r="W138" s="173"/>
      <c r="X138" s="139"/>
      <c r="Y138" s="139"/>
      <c r="Z138" s="145"/>
      <c r="AA138" s="145"/>
      <c r="AB138" s="145"/>
      <c r="AC138" s="23"/>
      <c r="AD138" s="23"/>
      <c r="AE138" s="23"/>
      <c r="AF138" s="173"/>
      <c r="AG138" s="173"/>
      <c r="AH138" s="173"/>
      <c r="AI138" s="139"/>
      <c r="AJ138" s="145"/>
      <c r="AK138" s="145"/>
      <c r="AL138" s="145"/>
      <c r="AM138" s="145"/>
      <c r="AN138" s="145"/>
      <c r="AO138" s="145"/>
      <c r="AP138" s="173"/>
      <c r="AQ138" s="173"/>
      <c r="AR138" s="139"/>
      <c r="AS138" s="139"/>
      <c r="AT138" s="145"/>
      <c r="AU138" s="145"/>
      <c r="AV138" s="145"/>
      <c r="AW138" s="145"/>
      <c r="AX138" s="145"/>
      <c r="AY138" s="145"/>
      <c r="AZ138" s="173"/>
      <c r="BA138" s="173"/>
    </row>
  </sheetData>
  <mergeCells count="90">
    <mergeCell ref="AF136:AG136"/>
    <mergeCell ref="AF138:AG138"/>
    <mergeCell ref="Z121:AF121"/>
    <mergeCell ref="AF134:AG134"/>
    <mergeCell ref="AF117:AF118"/>
    <mergeCell ref="V136:W136"/>
    <mergeCell ref="L134:M134"/>
    <mergeCell ref="A135:D136"/>
    <mergeCell ref="V138:W138"/>
    <mergeCell ref="P121:V121"/>
    <mergeCell ref="V134:W134"/>
    <mergeCell ref="L138:M138"/>
    <mergeCell ref="L136:M136"/>
    <mergeCell ref="D123:E123"/>
    <mergeCell ref="A137:M137"/>
    <mergeCell ref="A1:C1"/>
    <mergeCell ref="A9:A11"/>
    <mergeCell ref="B9:B11"/>
    <mergeCell ref="C9:C11"/>
    <mergeCell ref="C2:M2"/>
    <mergeCell ref="C3:M3"/>
    <mergeCell ref="C4:M4"/>
    <mergeCell ref="C5:M5"/>
    <mergeCell ref="AP117:AP118"/>
    <mergeCell ref="AZ117:AZ118"/>
    <mergeCell ref="A124:B124"/>
    <mergeCell ref="C124:E124"/>
    <mergeCell ref="A123:B123"/>
    <mergeCell ref="A122:L122"/>
    <mergeCell ref="L117:L118"/>
    <mergeCell ref="A118:B119"/>
    <mergeCell ref="A120:B121"/>
    <mergeCell ref="D120:E121"/>
    <mergeCell ref="F121:L121"/>
    <mergeCell ref="V117:V118"/>
    <mergeCell ref="AJ121:AP121"/>
    <mergeCell ref="AT121:AZ121"/>
    <mergeCell ref="AP123"/>
    <mergeCell ref="AZ123"/>
    <mergeCell ref="AP124"/>
    <mergeCell ref="AZ124"/>
    <mergeCell ref="AG10:AG11"/>
    <mergeCell ref="AI10:AI11"/>
    <mergeCell ref="AH138"/>
    <mergeCell ref="AP138:AQ138"/>
    <mergeCell ref="AZ138:BA138"/>
    <mergeCell ref="AH134"/>
    <mergeCell ref="AP134:AQ134"/>
    <mergeCell ref="AS134"/>
    <mergeCell ref="AZ134:BA134"/>
    <mergeCell ref="AP136:AQ136"/>
    <mergeCell ref="AS136"/>
    <mergeCell ref="AZ136:BA136"/>
    <mergeCell ref="AP119"/>
    <mergeCell ref="AZ119"/>
    <mergeCell ref="AP120"/>
    <mergeCell ref="AZ120"/>
    <mergeCell ref="D10:D11"/>
    <mergeCell ref="E10:E11"/>
    <mergeCell ref="F10:H10"/>
    <mergeCell ref="L10:L11"/>
    <mergeCell ref="M10:M11"/>
    <mergeCell ref="AR9:BA9"/>
    <mergeCell ref="AH9:AQ9"/>
    <mergeCell ref="X9:AG9"/>
    <mergeCell ref="N9:W9"/>
    <mergeCell ref="D9:M9"/>
    <mergeCell ref="AQ10:AQ11"/>
    <mergeCell ref="AS10:AS11"/>
    <mergeCell ref="AZ10:AZ11"/>
    <mergeCell ref="BA10:BA11"/>
    <mergeCell ref="AT10:AV10"/>
    <mergeCell ref="AW10:AY10"/>
    <mergeCell ref="AR10:AR11"/>
    <mergeCell ref="AH10:AH11"/>
    <mergeCell ref="I10:K10"/>
    <mergeCell ref="AJ10:AL10"/>
    <mergeCell ref="AM10:AO10"/>
    <mergeCell ref="AP10:AP11"/>
    <mergeCell ref="N10:N11"/>
    <mergeCell ref="O10:O11"/>
    <mergeCell ref="P10:R10"/>
    <mergeCell ref="S10:U10"/>
    <mergeCell ref="V10:V11"/>
    <mergeCell ref="W10:W11"/>
    <mergeCell ref="X10:X11"/>
    <mergeCell ref="Y10:Y11"/>
    <mergeCell ref="Z10:AB10"/>
    <mergeCell ref="AC10:AE10"/>
    <mergeCell ref="AF10:AF11"/>
  </mergeCells>
  <printOptions horizontalCentered="1"/>
  <pageMargins left="0.37" right="0.26" top="0.41" bottom="0.38" header="0.2" footer="0.17"/>
  <pageSetup paperSize="9" scale="70" orientation="landscape" r:id="rId1"/>
  <headerFooter>
    <oddFooter>&amp;CBiểu số 2c.Phần I kèm TB thẩm định QT chi 02 tháng đầu năm 2025 của SNNMT (STNMT cũ): Trang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2389</vt:lpstr>
      <vt:lpstr>2c.P1.OK</vt:lpstr>
      <vt:lpstr>'2c.P1.OK'!Print_Area</vt:lpstr>
      <vt:lpstr>'2c.P1.OK'!Print_Titles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2025-06-27T10:16:22Z</cp:lastPrinted>
  <dcterms:created xsi:type="dcterms:W3CDTF">2021-04-15T09:32:09Z</dcterms:created>
  <dcterms:modified xsi:type="dcterms:W3CDTF">2025-06-27T10:20:28Z</dcterms:modified>
</cp:coreProperties>
</file>