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y Drive\Tam\2024\1. Du toan 2024\4. Cong khai\16. QD cong khai dieu chinh nhiem vu 2024 lan 2\"/>
    </mc:Choice>
  </mc:AlternateContent>
  <xr:revisionPtr revIDLastSave="0" documentId="13_ncr:1_{69A69A55-2DEE-43C1-853C-C53FB64DC503}" xr6:coauthVersionLast="36" xr6:coauthVersionMax="47" xr10:uidLastSave="{00000000-0000-0000-0000-000000000000}"/>
  <bookViews>
    <workbookView xWindow="-105" yWindow="-105" windowWidth="23250" windowHeight="12450" firstSheet="1" activeTab="1" xr2:uid="{00000000-000D-0000-FFFF-FFFF00000000}"/>
  </bookViews>
  <sheets>
    <sheet name="foxz" sheetId="9" state="veryHidden" r:id="rId1"/>
    <sheet name="SNN" sheetId="11" r:id="rId2"/>
  </sheets>
  <definedNames>
    <definedName name="_xlnm.Print_Titles" localSheetId="1">SNN!$1:$5</definedName>
  </definedNames>
  <calcPr calcId="191029"/>
</workbook>
</file>

<file path=xl/calcChain.xml><?xml version="1.0" encoding="utf-8"?>
<calcChain xmlns="http://schemas.openxmlformats.org/spreadsheetml/2006/main">
  <c r="L12" i="11" l="1"/>
  <c r="J21" i="11" l="1"/>
  <c r="J20" i="11" s="1"/>
  <c r="J19" i="11" s="1"/>
  <c r="J7" i="11" s="1"/>
  <c r="J6" i="11" s="1"/>
  <c r="I21" i="11"/>
  <c r="I20" i="11" s="1"/>
  <c r="I19" i="11" s="1"/>
  <c r="L23" i="11"/>
  <c r="L25" i="11"/>
  <c r="L24" i="11"/>
  <c r="L22" i="11"/>
  <c r="L21" i="11" s="1"/>
  <c r="L20" i="11" s="1"/>
  <c r="L19" i="11" s="1"/>
  <c r="K23" i="11"/>
  <c r="K21" i="11" s="1"/>
  <c r="K20" i="11" s="1"/>
  <c r="K19" i="11" s="1"/>
  <c r="J22" i="11"/>
  <c r="L18" i="11"/>
  <c r="L17" i="11"/>
  <c r="L16" i="11" s="1"/>
  <c r="L15" i="11" s="1"/>
  <c r="L14" i="11" s="1"/>
  <c r="L13" i="11" s="1"/>
  <c r="K15" i="11"/>
  <c r="K14" i="11" s="1"/>
  <c r="K13" i="11" s="1"/>
  <c r="J16" i="11"/>
  <c r="J15" i="11" s="1"/>
  <c r="J14" i="11" s="1"/>
  <c r="J13" i="11" s="1"/>
  <c r="I16" i="11"/>
  <c r="I15" i="11" s="1"/>
  <c r="I14" i="11" s="1"/>
  <c r="I13" i="11" s="1"/>
  <c r="J10" i="11"/>
  <c r="J9" i="11" s="1"/>
  <c r="J8" i="11" s="1"/>
  <c r="K10" i="11"/>
  <c r="K9" i="11" s="1"/>
  <c r="K8" i="11" s="1"/>
  <c r="I10" i="11"/>
  <c r="I9" i="11" s="1"/>
  <c r="I8" i="11" s="1"/>
  <c r="I7" i="11" s="1"/>
  <c r="I6" i="11" s="1"/>
  <c r="L11" i="11"/>
  <c r="K7" i="11" l="1"/>
  <c r="K6" i="11" s="1"/>
  <c r="L10" i="11"/>
  <c r="L9" i="11" s="1"/>
  <c r="L8" i="11" s="1"/>
  <c r="L7" i="11" s="1"/>
  <c r="L6" i="11" s="1"/>
</calcChain>
</file>

<file path=xl/sharedStrings.xml><?xml version="1.0" encoding="utf-8"?>
<sst xmlns="http://schemas.openxmlformats.org/spreadsheetml/2006/main" count="42" uniqueCount="39">
  <si>
    <t>STT</t>
  </si>
  <si>
    <t>NỘI DUNG</t>
  </si>
  <si>
    <t>Giảm</t>
  </si>
  <si>
    <t>Tăng</t>
  </si>
  <si>
    <t>Dự toán sau khi điều chỉnh</t>
  </si>
  <si>
    <t>I</t>
  </si>
  <si>
    <t>II</t>
  </si>
  <si>
    <t>Đơn vị tính: đồng.</t>
  </si>
  <si>
    <t>Điều chỉnh</t>
  </si>
  <si>
    <t>III</t>
  </si>
  <si>
    <t>Kinh phí không thực hiện chế độ tự chủ (Nguồn 12). Bao gồm:</t>
  </si>
  <si>
    <t>Chi sự nghiệp kinh tế - sự nghiệp nông nghiệp (Loại 280, khoản 281)</t>
  </si>
  <si>
    <t>CHI CỤC CHĂN NUÔI VÀ THÚ Y</t>
  </si>
  <si>
    <t>*</t>
  </si>
  <si>
    <t>CHI CÂN ĐỐI NSĐP (Mã DP:200)</t>
  </si>
  <si>
    <t xml:space="preserve">SỞ NÔNG NGHIỆP VÀ PHÁT TRIỂN NÔNG THÔN </t>
  </si>
  <si>
    <t>MSNS</t>
  </si>
  <si>
    <t>Chương</t>
  </si>
  <si>
    <t>Khoản</t>
  </si>
  <si>
    <t>Nguồn</t>
  </si>
  <si>
    <t>MDPNS</t>
  </si>
  <si>
    <t>Mã CT, mục tiêu</t>
  </si>
  <si>
    <t>11=8-9+10</t>
  </si>
  <si>
    <t>- Phòng bệnh lở mồm long móng</t>
  </si>
  <si>
    <t>- Kinh phí thực hiện hỗ trợ thuốc và vật tư thú y cho Sở Nông nghiệp tỉnh Svay Rieng</t>
  </si>
  <si>
    <t>Dự toán giao đầu năm 2024 tại Quyết định số 2646/QĐ-UBND ngày 15/12/2023 của UBND</t>
  </si>
  <si>
    <t>BAN QUẢN LÝ KHU RỪNG PHÒNG HỘ DẦU TIẾNG</t>
  </si>
  <si>
    <t>Chi sự nghiệp kinh tế - Sự nghiệp lâm nghiệp (Loại 280, khoản 282)</t>
  </si>
  <si>
    <t>- Kinh phí thực hiện nhiệm vụ bảo vệ và PCCR</t>
  </si>
  <si>
    <t xml:space="preserve">  + Kinh phí bảo vệ và phát triển rừng</t>
  </si>
  <si>
    <t>- Kinh phí thực hiện xử lý thực bì phòng chống cháy rừng</t>
  </si>
  <si>
    <t>TRUNG TÂM NƯỚC SẠCH VÀ VỆ SINH MÔI TRƯỜNG NÔNG THÔN</t>
  </si>
  <si>
    <t>Chi sự nghiệp kinh tế - Sự nghiệp thủy lợi (Loại 280, khoản 283)</t>
  </si>
  <si>
    <t>Kinh phí không thực hiện chế độ tự chủ (Nguồn 12), bao gồm:</t>
  </si>
  <si>
    <t xml:space="preserve">  - Kinh phí thực hiện công tác cập nhật Bộ chỉ số theo dõi đánh giá nước sạch và vệ sinh môi trường nông thôn </t>
  </si>
  <si>
    <t>- Kinh phí thực hiện xây dựng, hoàn thiện công trình cấp nước sinh hoạt tập trung sau khi được nghiệm thu đưa vào sử dụng, gồm:</t>
  </si>
  <si>
    <t xml:space="preserve">  + Dự án Duy tu, bảo dưỡng công trình cấp nước tại các xã nông thôn mới, nông thôn mới nâng cao năm 2023</t>
  </si>
  <si>
    <r>
      <t xml:space="preserve">Phụ lục
CÔNG KHAI ĐIỀU CHỈNH DỰ TOÁN CHI NGÂN SÁCH NĂM 2024 CỦA CÁC ĐƠN VỊ TRỰC THUỘC SỞ NÔNG NGHIỆP VÀ PTNT
</t>
    </r>
    <r>
      <rPr>
        <i/>
        <sz val="14"/>
        <color theme="1"/>
        <rFont val="Times New Roman"/>
        <family val="1"/>
        <charset val="163"/>
      </rPr>
      <t>(Kèm theo Quyết định số           /QĐ-SNN ngày        tháng 11 năm 2024 của Sở Nông nghiệp và Phát triển nông thôn)</t>
    </r>
  </si>
  <si>
    <t xml:space="preserve">  + Dự án Xây dựng, hoàn thiện các công trình cấp nước sinh hoạt tập trung, đảm bảo chất lượng đạt chuẩn theo quy định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</si>
</sst>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₫_-;\-* #,##0.00\ _₫_-;_-* &quot;-&quot;??\ _₫_-;_-@_-"/>
  </numFmts>
  <fonts count="8" x14ac:knownFonts="1">
    <font>
      <sz val="10"/>
      <name val="Arial"/>
    </font>
    <font>
      <b/>
      <sz val="14"/>
      <color theme="1"/>
      <name val="Times New Roman"/>
      <family val="1"/>
    </font>
    <font>
      <sz val="14"/>
      <name val="Times New Roman"/>
      <family val="1"/>
    </font>
    <font>
      <b/>
      <sz val="14"/>
      <color rgb="FF000000"/>
      <name val="Times New Roman"/>
      <family val="1"/>
    </font>
    <font>
      <b/>
      <sz val="14"/>
      <name val="Times New Roman"/>
      <family val="1"/>
    </font>
    <font>
      <sz val="14"/>
      <color rgb="FF000000"/>
      <name val="Times New Roman"/>
      <family val="1"/>
    </font>
    <font>
      <sz val="10"/>
      <name val="Arial"/>
      <family val="2"/>
    </font>
    <font>
      <i/>
      <sz val="14"/>
      <color theme="1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6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3" fontId="4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3" fontId="2" fillId="2" borderId="1" xfId="0" quotePrefix="1" applyNumberFormat="1" applyFont="1" applyFill="1" applyBorder="1" applyAlignment="1">
      <alignment vertical="center" wrapText="1"/>
    </xf>
    <xf numFmtId="0" fontId="2" fillId="2" borderId="1" xfId="0" quotePrefix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right" vertical="center"/>
    </xf>
    <xf numFmtId="3" fontId="2" fillId="2" borderId="1" xfId="2" applyNumberFormat="1" applyFont="1" applyFill="1" applyBorder="1" applyAlignment="1" applyProtection="1">
      <alignment horizontal="right" vertic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2" fillId="2" borderId="1" xfId="0" quotePrefix="1" applyNumberFormat="1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/>
    </xf>
    <xf numFmtId="3" fontId="2" fillId="2" borderId="1" xfId="1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4" fillId="4" borderId="1" xfId="2" applyNumberFormat="1" applyFont="1" applyFill="1" applyBorder="1" applyAlignment="1">
      <alignment vertical="center"/>
    </xf>
    <xf numFmtId="3" fontId="4" fillId="2" borderId="1" xfId="2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vertical="center" wrapText="1"/>
    </xf>
    <xf numFmtId="0" fontId="2" fillId="0" borderId="1" xfId="0" quotePrefix="1" applyFont="1" applyBorder="1" applyAlignment="1">
      <alignment vertical="center" wrapText="1"/>
    </xf>
    <xf numFmtId="3" fontId="4" fillId="4" borderId="1" xfId="0" applyNumberFormat="1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3">
    <cellStyle name="Comma 2" xfId="2" xr:uid="{81E0DFFF-0854-439D-9017-09F8B8E6F167}"/>
    <cellStyle name="Normal" xfId="0" builtinId="0"/>
    <cellStyle name="Normal 3 2" xfId="1" xr:uid="{EC1E4CD1-CE8A-4822-AE0F-5FCCA97CB5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258537</xdr:colOff>
      <xdr:row>0</xdr:row>
      <xdr:rowOff>846365</xdr:rowOff>
    </xdr:from>
    <xdr:to>
      <xdr:col>8</xdr:col>
      <xdr:colOff>136073</xdr:colOff>
      <xdr:row>0</xdr:row>
      <xdr:rowOff>846365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1116E01-FF32-4285-8F58-5F065719E7AD}"/>
            </a:ext>
          </a:extLst>
        </xdr:cNvPr>
        <xdr:cNvCxnSpPr/>
      </xdr:nvCxnSpPr>
      <xdr:spPr>
        <a:xfrm>
          <a:off x="5497287" y="846365"/>
          <a:ext cx="389164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defaultGridColor="0" view="pageBreakPreview" colorId="0" workbookViewId="0"/>
  </sheetViews>
  <sheetFormatPr defaultRowHeight="12.75" x14ac:dyDescent="0.2"/>
  <sheetData/>
  <pageMargins left="0.7" right="0.7" top="0.75" bottom="0.75" header="0.3" footer="0.3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5"/>
  <sheetViews>
    <sheetView tabSelected="1" zoomScale="70" zoomScaleNormal="70" zoomScaleSheetLayoutView="4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31" sqref="F31"/>
    </sheetView>
  </sheetViews>
  <sheetFormatPr defaultColWidth="9.140625" defaultRowHeight="18.75" x14ac:dyDescent="0.2"/>
  <cols>
    <col min="1" max="1" width="6.85546875" style="8" customWidth="1"/>
    <col min="2" max="2" width="59.5703125" style="43" customWidth="1"/>
    <col min="3" max="8" width="12" style="8" customWidth="1"/>
    <col min="9" max="9" width="27.28515625" style="9" customWidth="1"/>
    <col min="10" max="12" width="19.42578125" style="9" customWidth="1"/>
    <col min="13" max="13" width="9.140625" style="1"/>
    <col min="14" max="14" width="16.42578125" style="1" bestFit="1" customWidth="1"/>
    <col min="15" max="16384" width="9.140625" style="1"/>
  </cols>
  <sheetData>
    <row r="1" spans="1:14" ht="71.25" customHeight="1" x14ac:dyDescent="0.2">
      <c r="A1" s="46" t="s">
        <v>37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4" x14ac:dyDescent="0.2">
      <c r="L2" s="20" t="s">
        <v>7</v>
      </c>
    </row>
    <row r="3" spans="1:14" x14ac:dyDescent="0.2">
      <c r="A3" s="49" t="s">
        <v>0</v>
      </c>
      <c r="B3" s="49" t="s">
        <v>1</v>
      </c>
      <c r="C3" s="50" t="s">
        <v>16</v>
      </c>
      <c r="D3" s="50" t="s">
        <v>17</v>
      </c>
      <c r="E3" s="50" t="s">
        <v>18</v>
      </c>
      <c r="F3" s="50" t="s">
        <v>19</v>
      </c>
      <c r="G3" s="50" t="s">
        <v>21</v>
      </c>
      <c r="H3" s="52" t="s">
        <v>20</v>
      </c>
      <c r="I3" s="48" t="s">
        <v>25</v>
      </c>
      <c r="J3" s="47" t="s">
        <v>8</v>
      </c>
      <c r="K3" s="47"/>
      <c r="L3" s="48" t="s">
        <v>4</v>
      </c>
    </row>
    <row r="4" spans="1:14" x14ac:dyDescent="0.2">
      <c r="A4" s="49"/>
      <c r="B4" s="49"/>
      <c r="C4" s="51"/>
      <c r="D4" s="51"/>
      <c r="E4" s="51"/>
      <c r="F4" s="51"/>
      <c r="G4" s="51"/>
      <c r="H4" s="53"/>
      <c r="I4" s="48"/>
      <c r="J4" s="29" t="s">
        <v>2</v>
      </c>
      <c r="K4" s="29" t="s">
        <v>3</v>
      </c>
      <c r="L4" s="48"/>
    </row>
    <row r="5" spans="1:14" x14ac:dyDescent="0.2">
      <c r="A5" s="30"/>
      <c r="B5" s="31">
        <v>1</v>
      </c>
      <c r="C5" s="30">
        <v>2</v>
      </c>
      <c r="D5" s="30">
        <v>3</v>
      </c>
      <c r="E5" s="30">
        <v>4</v>
      </c>
      <c r="F5" s="30">
        <v>5</v>
      </c>
      <c r="G5" s="30">
        <v>6</v>
      </c>
      <c r="H5" s="30">
        <v>7</v>
      </c>
      <c r="I5" s="30">
        <v>8</v>
      </c>
      <c r="J5" s="30">
        <v>9</v>
      </c>
      <c r="K5" s="30">
        <v>10</v>
      </c>
      <c r="L5" s="30" t="s">
        <v>22</v>
      </c>
    </row>
    <row r="6" spans="1:14" ht="37.5" x14ac:dyDescent="0.2">
      <c r="A6" s="30"/>
      <c r="B6" s="7" t="s">
        <v>15</v>
      </c>
      <c r="C6" s="21">
        <v>1029504</v>
      </c>
      <c r="D6" s="21">
        <v>412</v>
      </c>
      <c r="E6" s="30"/>
      <c r="F6" s="30"/>
      <c r="G6" s="30"/>
      <c r="H6" s="30"/>
      <c r="I6" s="6">
        <f>+I7</f>
        <v>6277000000</v>
      </c>
      <c r="J6" s="6">
        <f t="shared" ref="J6:L6" si="0">+J7</f>
        <v>509194000</v>
      </c>
      <c r="K6" s="6">
        <f t="shared" si="0"/>
        <v>509194000</v>
      </c>
      <c r="L6" s="6">
        <f t="shared" si="0"/>
        <v>6277000000</v>
      </c>
      <c r="N6" s="9"/>
    </row>
    <row r="7" spans="1:14" ht="27" customHeight="1" x14ac:dyDescent="0.2">
      <c r="A7" s="18"/>
      <c r="B7" s="15" t="s">
        <v>14</v>
      </c>
      <c r="C7" s="22"/>
      <c r="D7" s="22"/>
      <c r="E7" s="22"/>
      <c r="F7" s="22"/>
      <c r="G7" s="22"/>
      <c r="H7" s="22"/>
      <c r="I7" s="19">
        <f>+I8+I13+I19</f>
        <v>6277000000</v>
      </c>
      <c r="J7" s="19">
        <f t="shared" ref="J7:L7" si="1">+J8+J13+J19</f>
        <v>509194000</v>
      </c>
      <c r="K7" s="19">
        <f t="shared" si="1"/>
        <v>509194000</v>
      </c>
      <c r="L7" s="19">
        <f t="shared" si="1"/>
        <v>6277000000</v>
      </c>
      <c r="N7" s="9"/>
    </row>
    <row r="8" spans="1:14" s="2" customFormat="1" ht="27" customHeight="1" x14ac:dyDescent="0.2">
      <c r="A8" s="35" t="s">
        <v>5</v>
      </c>
      <c r="B8" s="36" t="s">
        <v>12</v>
      </c>
      <c r="C8" s="37">
        <v>1029500</v>
      </c>
      <c r="D8" s="37">
        <v>412</v>
      </c>
      <c r="E8" s="37"/>
      <c r="F8" s="37"/>
      <c r="G8" s="37"/>
      <c r="H8" s="38"/>
      <c r="I8" s="45">
        <f>+I9</f>
        <v>1330000000</v>
      </c>
      <c r="J8" s="45">
        <f t="shared" ref="J8:L9" si="2">+J9</f>
        <v>92800000</v>
      </c>
      <c r="K8" s="45">
        <f t="shared" si="2"/>
        <v>92800000</v>
      </c>
      <c r="L8" s="45">
        <f t="shared" si="2"/>
        <v>1330000000</v>
      </c>
    </row>
    <row r="9" spans="1:14" ht="37.5" x14ac:dyDescent="0.2">
      <c r="A9" s="10" t="s">
        <v>13</v>
      </c>
      <c r="B9" s="5" t="s">
        <v>11</v>
      </c>
      <c r="C9" s="21">
        <v>1029500</v>
      </c>
      <c r="D9" s="21">
        <v>412</v>
      </c>
      <c r="E9" s="21">
        <v>280</v>
      </c>
      <c r="F9" s="21"/>
      <c r="G9" s="21"/>
      <c r="H9" s="27"/>
      <c r="I9" s="4">
        <f>+I10</f>
        <v>1330000000</v>
      </c>
      <c r="J9" s="4">
        <f t="shared" si="2"/>
        <v>92800000</v>
      </c>
      <c r="K9" s="4">
        <f t="shared" si="2"/>
        <v>92800000</v>
      </c>
      <c r="L9" s="4">
        <f t="shared" si="2"/>
        <v>1330000000</v>
      </c>
    </row>
    <row r="10" spans="1:14" ht="37.5" x14ac:dyDescent="0.2">
      <c r="A10" s="10"/>
      <c r="B10" s="11" t="s">
        <v>10</v>
      </c>
      <c r="C10" s="21">
        <v>1029500</v>
      </c>
      <c r="D10" s="21">
        <v>412</v>
      </c>
      <c r="E10" s="21">
        <v>281</v>
      </c>
      <c r="F10" s="21">
        <v>12</v>
      </c>
      <c r="G10" s="21"/>
      <c r="H10" s="27">
        <v>200</v>
      </c>
      <c r="I10" s="4">
        <f>+I11+I12</f>
        <v>1330000000</v>
      </c>
      <c r="J10" s="4">
        <f t="shared" ref="J10:L10" si="3">+J11+J12</f>
        <v>92800000</v>
      </c>
      <c r="K10" s="4">
        <f t="shared" si="3"/>
        <v>92800000</v>
      </c>
      <c r="L10" s="4">
        <f t="shared" si="3"/>
        <v>1330000000</v>
      </c>
    </row>
    <row r="11" spans="1:14" x14ac:dyDescent="0.2">
      <c r="A11" s="12"/>
      <c r="B11" s="14" t="s">
        <v>23</v>
      </c>
      <c r="C11" s="24"/>
      <c r="D11" s="24"/>
      <c r="E11" s="24"/>
      <c r="F11" s="24"/>
      <c r="G11" s="24"/>
      <c r="H11" s="23"/>
      <c r="I11" s="4">
        <v>1330000000</v>
      </c>
      <c r="J11" s="17">
        <v>92800000</v>
      </c>
      <c r="K11" s="17"/>
      <c r="L11" s="4">
        <f>I11-J11+K11</f>
        <v>1237200000</v>
      </c>
    </row>
    <row r="12" spans="1:14" ht="37.5" x14ac:dyDescent="0.2">
      <c r="A12" s="26"/>
      <c r="B12" s="14" t="s">
        <v>24</v>
      </c>
      <c r="C12" s="26"/>
      <c r="D12" s="26"/>
      <c r="E12" s="26"/>
      <c r="F12" s="26"/>
      <c r="G12" s="26"/>
      <c r="H12" s="26"/>
      <c r="I12" s="3"/>
      <c r="J12" s="4"/>
      <c r="K12" s="4">
        <v>92800000</v>
      </c>
      <c r="L12" s="4">
        <f>I12-J12+K12</f>
        <v>92800000</v>
      </c>
    </row>
    <row r="13" spans="1:14" s="2" customFormat="1" ht="37.5" x14ac:dyDescent="0.2">
      <c r="A13" s="35" t="s">
        <v>6</v>
      </c>
      <c r="B13" s="36" t="s">
        <v>26</v>
      </c>
      <c r="C13" s="37">
        <v>1030702</v>
      </c>
      <c r="D13" s="37">
        <v>412</v>
      </c>
      <c r="E13" s="37"/>
      <c r="F13" s="37"/>
      <c r="G13" s="37"/>
      <c r="H13" s="38"/>
      <c r="I13" s="45">
        <f>+I14</f>
        <v>4447000000</v>
      </c>
      <c r="J13" s="45">
        <f>+J14</f>
        <v>386211000</v>
      </c>
      <c r="K13" s="45">
        <f t="shared" ref="K13:L14" si="4">+K14</f>
        <v>386211000</v>
      </c>
      <c r="L13" s="45">
        <f t="shared" si="4"/>
        <v>4447000000</v>
      </c>
    </row>
    <row r="14" spans="1:14" ht="37.5" x14ac:dyDescent="0.2">
      <c r="A14" s="10" t="s">
        <v>13</v>
      </c>
      <c r="B14" s="5" t="s">
        <v>27</v>
      </c>
      <c r="C14" s="21">
        <v>1030702</v>
      </c>
      <c r="D14" s="21">
        <v>412</v>
      </c>
      <c r="E14" s="21">
        <v>280</v>
      </c>
      <c r="F14" s="21"/>
      <c r="G14" s="21"/>
      <c r="H14" s="27"/>
      <c r="I14" s="4">
        <f>+I15</f>
        <v>4447000000</v>
      </c>
      <c r="J14" s="4">
        <f>+J15</f>
        <v>386211000</v>
      </c>
      <c r="K14" s="4">
        <f t="shared" si="4"/>
        <v>386211000</v>
      </c>
      <c r="L14" s="4">
        <f t="shared" si="4"/>
        <v>4447000000</v>
      </c>
    </row>
    <row r="15" spans="1:14" ht="37.5" x14ac:dyDescent="0.2">
      <c r="A15" s="10"/>
      <c r="B15" s="11" t="s">
        <v>10</v>
      </c>
      <c r="C15" s="21">
        <v>1030702</v>
      </c>
      <c r="D15" s="21">
        <v>412</v>
      </c>
      <c r="E15" s="21">
        <v>282</v>
      </c>
      <c r="F15" s="21">
        <v>12</v>
      </c>
      <c r="G15" s="21"/>
      <c r="H15" s="27">
        <v>200</v>
      </c>
      <c r="I15" s="4">
        <f>+I16+I18</f>
        <v>4447000000</v>
      </c>
      <c r="J15" s="4">
        <f t="shared" ref="J15:L15" si="5">+J16+J18</f>
        <v>386211000</v>
      </c>
      <c r="K15" s="4">
        <f t="shared" si="5"/>
        <v>386211000</v>
      </c>
      <c r="L15" s="4">
        <f t="shared" si="5"/>
        <v>4447000000</v>
      </c>
    </row>
    <row r="16" spans="1:14" x14ac:dyDescent="0.2">
      <c r="A16" s="12"/>
      <c r="B16" s="13" t="s">
        <v>28</v>
      </c>
      <c r="C16" s="23"/>
      <c r="D16" s="23"/>
      <c r="E16" s="23"/>
      <c r="F16" s="23"/>
      <c r="G16" s="23"/>
      <c r="H16" s="23"/>
      <c r="I16" s="34">
        <f>SUM(I17:I17)</f>
        <v>4447000000</v>
      </c>
      <c r="J16" s="4">
        <f>+J17</f>
        <v>386211000</v>
      </c>
      <c r="K16" s="4"/>
      <c r="L16" s="4">
        <f t="shared" ref="L16" si="6">+L17</f>
        <v>4060789000</v>
      </c>
    </row>
    <row r="17" spans="1:12" x14ac:dyDescent="0.2">
      <c r="A17" s="10"/>
      <c r="B17" s="39" t="s">
        <v>29</v>
      </c>
      <c r="C17" s="40"/>
      <c r="D17" s="40"/>
      <c r="E17" s="40"/>
      <c r="F17" s="40"/>
      <c r="G17" s="40"/>
      <c r="H17" s="40"/>
      <c r="I17" s="34">
        <v>4447000000</v>
      </c>
      <c r="J17" s="4">
        <v>386211000</v>
      </c>
      <c r="K17" s="4"/>
      <c r="L17" s="4">
        <f t="shared" ref="L17:L18" si="7">I17-J17+K17</f>
        <v>4060789000</v>
      </c>
    </row>
    <row r="18" spans="1:12" ht="42" customHeight="1" x14ac:dyDescent="0.2">
      <c r="A18" s="26"/>
      <c r="B18" s="44" t="s">
        <v>30</v>
      </c>
      <c r="C18" s="26"/>
      <c r="D18" s="26"/>
      <c r="E18" s="26"/>
      <c r="F18" s="26"/>
      <c r="G18" s="26"/>
      <c r="H18" s="26"/>
      <c r="I18" s="4"/>
      <c r="J18" s="4"/>
      <c r="K18" s="4">
        <v>386211000</v>
      </c>
      <c r="L18" s="4">
        <f t="shared" si="7"/>
        <v>386211000</v>
      </c>
    </row>
    <row r="19" spans="1:12" s="2" customFormat="1" ht="37.5" x14ac:dyDescent="0.2">
      <c r="A19" s="35" t="s">
        <v>9</v>
      </c>
      <c r="B19" s="36" t="s">
        <v>31</v>
      </c>
      <c r="C19" s="37">
        <v>1110440</v>
      </c>
      <c r="D19" s="37">
        <v>412</v>
      </c>
      <c r="E19" s="37"/>
      <c r="F19" s="37"/>
      <c r="G19" s="37"/>
      <c r="H19" s="38"/>
      <c r="I19" s="41">
        <f>I20</f>
        <v>500000000</v>
      </c>
      <c r="J19" s="41">
        <f t="shared" ref="J19:K19" si="8">J20</f>
        <v>30183000</v>
      </c>
      <c r="K19" s="41">
        <f t="shared" si="8"/>
        <v>30183000</v>
      </c>
      <c r="L19" s="41">
        <f>L20</f>
        <v>500000000</v>
      </c>
    </row>
    <row r="20" spans="1:12" ht="37.5" x14ac:dyDescent="0.2">
      <c r="A20" s="10" t="s">
        <v>13</v>
      </c>
      <c r="B20" s="5" t="s">
        <v>32</v>
      </c>
      <c r="C20" s="21">
        <v>1110440</v>
      </c>
      <c r="D20" s="21">
        <v>412</v>
      </c>
      <c r="E20" s="21">
        <v>280</v>
      </c>
      <c r="F20" s="21"/>
      <c r="G20" s="21"/>
      <c r="H20" s="27"/>
      <c r="I20" s="16">
        <f>+I21</f>
        <v>500000000</v>
      </c>
      <c r="J20" s="16">
        <f t="shared" ref="J20:K20" si="9">+J21</f>
        <v>30183000</v>
      </c>
      <c r="K20" s="16">
        <f t="shared" si="9"/>
        <v>30183000</v>
      </c>
      <c r="L20" s="16">
        <f>+L21</f>
        <v>500000000</v>
      </c>
    </row>
    <row r="21" spans="1:12" ht="37.5" x14ac:dyDescent="0.2">
      <c r="A21" s="10"/>
      <c r="B21" s="11" t="s">
        <v>33</v>
      </c>
      <c r="C21" s="21">
        <v>1110440</v>
      </c>
      <c r="D21" s="21">
        <v>412</v>
      </c>
      <c r="E21" s="21">
        <v>283</v>
      </c>
      <c r="F21" s="21">
        <v>12</v>
      </c>
      <c r="G21" s="21"/>
      <c r="H21" s="27">
        <v>200</v>
      </c>
      <c r="I21" s="42">
        <f>+I22+I23</f>
        <v>500000000</v>
      </c>
      <c r="J21" s="42">
        <f t="shared" ref="J21:K21" si="10">+J22+J23</f>
        <v>30183000</v>
      </c>
      <c r="K21" s="42">
        <f t="shared" si="10"/>
        <v>30183000</v>
      </c>
      <c r="L21" s="42">
        <f>+L22+L23</f>
        <v>500000000</v>
      </c>
    </row>
    <row r="22" spans="1:12" ht="56.25" x14ac:dyDescent="0.2">
      <c r="A22" s="12"/>
      <c r="B22" s="28" t="s">
        <v>34</v>
      </c>
      <c r="C22" s="25"/>
      <c r="D22" s="25"/>
      <c r="E22" s="25"/>
      <c r="F22" s="25"/>
      <c r="G22" s="25"/>
      <c r="H22" s="40"/>
      <c r="I22" s="34">
        <v>500000000</v>
      </c>
      <c r="J22" s="33">
        <f>11051000+19132000</f>
        <v>30183000</v>
      </c>
      <c r="K22" s="4"/>
      <c r="L22" s="4">
        <f t="shared" ref="L22" si="11">I22-J22+K22</f>
        <v>469817000</v>
      </c>
    </row>
    <row r="23" spans="1:12" ht="60.75" customHeight="1" x14ac:dyDescent="0.2">
      <c r="A23" s="26"/>
      <c r="B23" s="32" t="s">
        <v>35</v>
      </c>
      <c r="C23" s="26"/>
      <c r="D23" s="26"/>
      <c r="E23" s="26"/>
      <c r="F23" s="26"/>
      <c r="G23" s="26"/>
      <c r="H23" s="26"/>
      <c r="I23" s="4"/>
      <c r="J23" s="34"/>
      <c r="K23" s="34">
        <f t="shared" ref="K23:L23" si="12">+K24+K25</f>
        <v>30183000</v>
      </c>
      <c r="L23" s="34">
        <f t="shared" si="12"/>
        <v>30183000</v>
      </c>
    </row>
    <row r="24" spans="1:12" ht="56.25" x14ac:dyDescent="0.2">
      <c r="A24" s="26"/>
      <c r="B24" s="32" t="s">
        <v>38</v>
      </c>
      <c r="C24" s="26"/>
      <c r="D24" s="26"/>
      <c r="E24" s="26"/>
      <c r="F24" s="26"/>
      <c r="G24" s="26"/>
      <c r="H24" s="26"/>
      <c r="I24" s="4"/>
      <c r="J24" s="4"/>
      <c r="K24" s="33">
        <v>11051000</v>
      </c>
      <c r="L24" s="4">
        <f t="shared" ref="L24:L25" si="13">I24-J24+K24</f>
        <v>11051000</v>
      </c>
    </row>
    <row r="25" spans="1:12" ht="56.25" x14ac:dyDescent="0.2">
      <c r="A25" s="26"/>
      <c r="B25" s="32" t="s">
        <v>36</v>
      </c>
      <c r="C25" s="26"/>
      <c r="D25" s="26"/>
      <c r="E25" s="26"/>
      <c r="F25" s="26"/>
      <c r="G25" s="26"/>
      <c r="H25" s="26"/>
      <c r="I25" s="4"/>
      <c r="J25" s="4"/>
      <c r="K25" s="33">
        <v>19132000</v>
      </c>
      <c r="L25" s="4">
        <f t="shared" si="13"/>
        <v>19132000</v>
      </c>
    </row>
  </sheetData>
  <mergeCells count="12">
    <mergeCell ref="A1:L1"/>
    <mergeCell ref="J3:K3"/>
    <mergeCell ref="I3:I4"/>
    <mergeCell ref="B3:B4"/>
    <mergeCell ref="A3:A4"/>
    <mergeCell ref="L3:L4"/>
    <mergeCell ref="C3:C4"/>
    <mergeCell ref="D3:D4"/>
    <mergeCell ref="E3:E4"/>
    <mergeCell ref="F3:F4"/>
    <mergeCell ref="G3:G4"/>
    <mergeCell ref="H3:H4"/>
  </mergeCells>
  <pageMargins left="0.55118110236220497" right="0.196850393700787" top="0.27559055118110198" bottom="0.31496062992126" header="0.196850393700787" footer="0.196850393700787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SNN</vt:lpstr>
      <vt:lpstr>SNN!Print_Titles</vt:lpstr>
    </vt:vector>
  </TitlesOfParts>
  <Company>SNN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ke_toan</dc:creator>
  <cp:lastModifiedBy>Admin</cp:lastModifiedBy>
  <cp:lastPrinted>2024-11-11T07:25:27Z</cp:lastPrinted>
  <dcterms:created xsi:type="dcterms:W3CDTF">2009-01-07T01:53:02Z</dcterms:created>
  <dcterms:modified xsi:type="dcterms:W3CDTF">2024-11-15T09:34:01Z</dcterms:modified>
</cp:coreProperties>
</file>