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drawings/drawing3.xml" ContentType="application/vnd.openxmlformats-officedocument.drawing+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worksheets/sheet12.xml" ContentType="application/vnd.openxmlformats-officedocument.spreadsheetml.worksheet+xml"/>
  <Override PartName="/xl/drawings/drawing4.xml" ContentType="application/vnd.openxmlformats-officedocument.drawing+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6.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firstSheet="15" activeTab="15"/>
  </bookViews>
  <sheets>
    <sheet name="BM 2 01-2019" sheetId="1" state="hidden" r:id="rId1"/>
    <sheet name="TH PL1 2019" sheetId="2" state="hidden" r:id="rId2"/>
    <sheet name="BM 2 T02-2019" sheetId="6" state="hidden" r:id="rId3"/>
    <sheet name="BM5 T2-2020" sheetId="5" state="hidden" r:id="rId4"/>
    <sheet name="TH PL2-T1-2019" sheetId="3" state="hidden" r:id="rId5"/>
    <sheet name="BM 01 T4-2019 chua" sheetId="8" state="hidden" r:id="rId6"/>
    <sheet name="BM 2 T04-2019" sheetId="7" state="hidden" r:id="rId7"/>
    <sheet name="BM 2-2 T04-2019" sheetId="11" state="hidden" r:id="rId8"/>
    <sheet name="BM 03-T4-2019 chua" sheetId="10" state="hidden" r:id="rId9"/>
    <sheet name="BM 04-T4,4-2019" sheetId="9" state="hidden" r:id="rId10"/>
    <sheet name="PL 5 2019-T2-2019" sheetId="4" state="hidden" r:id="rId11"/>
    <sheet name="PL 5 T4,3-2019" sheetId="12" state="hidden" r:id="rId12"/>
    <sheet name="BM5 T3-2020" sheetId="13" state="hidden" r:id="rId13"/>
    <sheet name="BM5 T3-2020 TSCV" sheetId="15" state="hidden" r:id="rId14"/>
    <sheet name="BC CK trước ngày 11-5-2020 " sheetId="14" state="hidden" r:id="rId15"/>
    <sheet name="BM5 T5-2020" sheetId="16" r:id="rId16"/>
  </sheets>
  <definedNames>
    <definedName name="_xlnm.Print_Area" localSheetId="14">'BC CK trước ngày 11-5-2020 '!$A$1:$G$23</definedName>
    <definedName name="_xlnm.Print_Area" localSheetId="13">'BM5 T3-2020 TSCV'!$A$1:$G$21</definedName>
    <definedName name="_xlnm.Print_Titles" localSheetId="14">'BC CK trước ngày 11-5-2020 '!$7:$10</definedName>
    <definedName name="_xlnm.Print_Titles" localSheetId="13">'BM5 T3-2020 TSCV'!$7:$10</definedName>
  </definedNames>
  <calcPr calcId="144525"/>
</workbook>
</file>

<file path=xl/calcChain.xml><?xml version="1.0" encoding="utf-8"?>
<calcChain xmlns="http://schemas.openxmlformats.org/spreadsheetml/2006/main">
  <c r="E18" i="16" l="1"/>
  <c r="F12" i="16"/>
  <c r="E12" i="16"/>
  <c r="C12" i="16"/>
  <c r="D12" i="14" l="1"/>
  <c r="E12" i="14"/>
  <c r="F12" i="14"/>
  <c r="C12" i="14"/>
  <c r="J18" i="14" l="1"/>
  <c r="D12" i="15" l="1"/>
  <c r="C12" i="15"/>
  <c r="F18" i="14"/>
  <c r="E18" i="14"/>
  <c r="F12" i="13" l="1"/>
  <c r="E12" i="13"/>
  <c r="D12" i="13"/>
  <c r="C12" i="13"/>
  <c r="F18" i="5" l="1"/>
  <c r="E18" i="5"/>
  <c r="E12" i="5" l="1"/>
  <c r="D12" i="5"/>
  <c r="C12" i="5"/>
  <c r="F12" i="5" l="1"/>
  <c r="F21" i="12"/>
  <c r="E21" i="12"/>
  <c r="D21" i="12"/>
  <c r="C21" i="12"/>
  <c r="F13" i="12"/>
  <c r="E13" i="12"/>
  <c r="D13" i="12"/>
  <c r="C13" i="12"/>
  <c r="F12" i="11" l="1"/>
  <c r="C11" i="11"/>
  <c r="D23" i="10" l="1"/>
  <c r="E23" i="10"/>
  <c r="G23" i="10"/>
  <c r="I23" i="10"/>
  <c r="C23" i="10"/>
  <c r="H24" i="10"/>
  <c r="F24" i="10"/>
  <c r="D17" i="10"/>
  <c r="G17" i="10"/>
  <c r="C17" i="10"/>
  <c r="D19" i="10"/>
  <c r="G19" i="10"/>
  <c r="I19" i="10"/>
  <c r="C19" i="10"/>
  <c r="H25" i="10"/>
  <c r="F25" i="10"/>
  <c r="H27" i="10"/>
  <c r="F27" i="10"/>
  <c r="H26" i="10"/>
  <c r="F26" i="10"/>
  <c r="F18" i="10"/>
  <c r="H18" i="10" s="1"/>
  <c r="H17" i="10" s="1"/>
  <c r="H20" i="10"/>
  <c r="H22" i="10"/>
  <c r="F22" i="10"/>
  <c r="H21" i="10"/>
  <c r="F21" i="10"/>
  <c r="E18" i="10"/>
  <c r="E17" i="10" s="1"/>
  <c r="F20" i="10"/>
  <c r="E20" i="10"/>
  <c r="K20" i="10" s="1"/>
  <c r="D16" i="10" l="1"/>
  <c r="D13" i="10" s="1"/>
  <c r="H23" i="10"/>
  <c r="G16" i="10"/>
  <c r="G13" i="10" s="1"/>
  <c r="F19" i="10"/>
  <c r="H19" i="10"/>
  <c r="C16" i="10"/>
  <c r="C13" i="10" s="1"/>
  <c r="F23" i="10"/>
  <c r="F17" i="10"/>
  <c r="F16" i="10" s="1"/>
  <c r="F13" i="10" s="1"/>
  <c r="E19" i="10"/>
  <c r="E16" i="10" s="1"/>
  <c r="E13" i="10" s="1"/>
  <c r="D20" i="8"/>
  <c r="D15" i="9"/>
  <c r="E15" i="9"/>
  <c r="C15" i="9"/>
  <c r="C20" i="8"/>
  <c r="H16" i="10" l="1"/>
  <c r="H13" i="10" s="1"/>
  <c r="I18" i="10"/>
  <c r="I17" i="10" s="1"/>
  <c r="I16" i="10" s="1"/>
  <c r="I13" i="10" s="1"/>
  <c r="F16" i="9"/>
  <c r="F15" i="9" s="1"/>
  <c r="C13" i="9"/>
  <c r="C12" i="8"/>
  <c r="C11" i="8" s="1"/>
  <c r="K13" i="10" l="1"/>
  <c r="F13" i="9"/>
  <c r="D13" i="9"/>
  <c r="E13" i="9"/>
  <c r="E21" i="4" l="1"/>
  <c r="D21" i="4"/>
  <c r="D20" i="4" l="1"/>
  <c r="D13" i="4" s="1"/>
  <c r="E20" i="4"/>
  <c r="F20" i="4"/>
  <c r="C20" i="4"/>
  <c r="C13" i="4" s="1"/>
  <c r="E19" i="4" l="1"/>
  <c r="E13" i="4" s="1"/>
  <c r="F19" i="4"/>
  <c r="F13" i="4" s="1"/>
  <c r="D20" i="2" l="1"/>
  <c r="C20" i="2"/>
  <c r="C12" i="2"/>
  <c r="C11" i="2"/>
</calcChain>
</file>

<file path=xl/sharedStrings.xml><?xml version="1.0" encoding="utf-8"?>
<sst xmlns="http://schemas.openxmlformats.org/spreadsheetml/2006/main" count="479" uniqueCount="182">
  <si>
    <r>
      <rPr>
        <sz val="11"/>
        <rFont val="Times New Roman"/>
        <family val="1"/>
      </rPr>
      <t>UBND TỈNH TÂY NINH</t>
    </r>
    <r>
      <rPr>
        <b/>
        <sz val="11"/>
        <rFont val="Times New Roman"/>
        <family val="1"/>
      </rPr>
      <t xml:space="preserve">
 </t>
    </r>
    <r>
      <rPr>
        <b/>
        <sz val="11"/>
        <color indexed="8"/>
        <rFont val="Times New Roman"/>
        <family val="1"/>
      </rPr>
      <t xml:space="preserve">SỞ NÔNG NGHIỆP VÀ PTNT                                 </t>
    </r>
  </si>
  <si>
    <t xml:space="preserve"> Biểu mẫu: 02/CKTC-ĐTXD</t>
  </si>
  <si>
    <t>CÔNG KHAI VỀ KẾT QUẢ LỰA CHỌN NHÀ THẦU </t>
  </si>
  <si>
    <t>Đơn vị: Triệu đồng</t>
  </si>
  <si>
    <t>STT</t>
  </si>
  <si>
    <t>Dự án</t>
  </si>
  <si>
    <t>Giá gói thầu được duyệt</t>
  </si>
  <si>
    <t>Giá dự thầu</t>
  </si>
  <si>
    <t>Giá trúng thầu</t>
  </si>
  <si>
    <t>Giá ký hợp đồng</t>
  </si>
  <si>
    <t>Ghi chú</t>
  </si>
  <si>
    <t>A</t>
  </si>
  <si>
    <t xml:space="preserve">Dự án: Vùng lúa chất lượng cao xã An Thạnh, huyện Bến Cầu </t>
  </si>
  <si>
    <t xml:space="preserve">522/QĐ-SNN ngày 30/11/2018 </t>
  </si>
  <si>
    <r>
      <rPr>
        <b/>
        <sz val="10"/>
        <color indexed="30"/>
        <rFont val="Times New Roman"/>
        <family val="1"/>
      </rPr>
      <t xml:space="preserve">Nhà thầu: </t>
    </r>
    <r>
      <rPr>
        <sz val="10"/>
        <color indexed="30"/>
        <rFont val="Times New Roman"/>
        <family val="1"/>
      </rPr>
      <t>Công ty TNHH MTV Thời Hưng</t>
    </r>
  </si>
  <si>
    <t>B</t>
  </si>
  <si>
    <t>Dự án: Tưới tiêu khu vực phía Tây sông Vàm Cỏ Đông</t>
  </si>
  <si>
    <r>
      <t xml:space="preserve">* Gói thầu số 13: </t>
    </r>
    <r>
      <rPr>
        <sz val="10"/>
        <rFont val="Times New Roman"/>
        <family val="1"/>
      </rPr>
      <t>Kênh và công trình trên kênh chính đoạn từ K9+350÷K17+400 thuộc dự án Tưới tiêu khu vực phía Tây sông Vàm Cỏ Đông</t>
    </r>
  </si>
  <si>
    <t xml:space="preserve">543/QĐ-SNN ngày 26/12/2018 </t>
  </si>
  <si>
    <r>
      <rPr>
        <b/>
        <sz val="10"/>
        <color indexed="30"/>
        <rFont val="Times New Roman"/>
        <family val="1"/>
      </rPr>
      <t xml:space="preserve">Nhà thầu: </t>
    </r>
    <r>
      <rPr>
        <sz val="10"/>
        <color indexed="30"/>
        <rFont val="Times New Roman"/>
        <family val="1"/>
      </rPr>
      <t>Công ty Cổ phần Đầu tư và Xây dựng Thủy lợi Lâm Đồng</t>
    </r>
  </si>
  <si>
    <t xml:space="preserve"> Biểu mẫu: 01/CKTC-ĐTXD</t>
  </si>
  <si>
    <t>CÔNG KHAI VỀ KẾ HOẠCH VỐN ĐẦU TƯ NHÀ NƯỚC GIAO 
VÀ PHÂN BỔ VỐN ĐẦU TƯ NĂM 2019</t>
  </si>
  <si>
    <t>(Kèm theo Công văn  số       /SNN-QLXDCT ngày      /      /2019 của Sở Nông nghiệp và PTNT)</t>
  </si>
  <si>
    <t>Kế hoạch nhà nước giao</t>
  </si>
  <si>
    <t>Phân bổ vốn đầu tư</t>
  </si>
  <si>
    <t xml:space="preserve">Ghi chú </t>
  </si>
  <si>
    <t xml:space="preserve">Tổng số </t>
  </si>
  <si>
    <t>Trong đó: Vốn Trong nước</t>
  </si>
  <si>
    <t>                  Vốn ngoài nước</t>
  </si>
  <si>
    <t>I</t>
  </si>
  <si>
    <t xml:space="preserve">Vốn thiết kế quy hoạch </t>
  </si>
  <si>
    <t>II</t>
  </si>
  <si>
    <t>Vốn chuẩn bị đầu tư</t>
  </si>
  <si>
    <t xml:space="preserve">III </t>
  </si>
  <si>
    <t>Vốn thực hiện dự án</t>
  </si>
  <si>
    <t>Dự án nhóm A</t>
  </si>
  <si>
    <t>Dự án nhóm B</t>
  </si>
  <si>
    <t>C</t>
  </si>
  <si>
    <t>Dự án nhóm C</t>
  </si>
  <si>
    <t>Phát triển và bảo vệ rừng bền vững</t>
  </si>
  <si>
    <t xml:space="preserve"> -</t>
  </si>
  <si>
    <t>Bảo vệ và phát triển rừng Khu rừng phòng hộ Dầu Tiếng</t>
  </si>
  <si>
    <t>Bảo vệ và phát triển rừng Khu rừng văn hóa lịch sử Chàng Riệc</t>
  </si>
  <si>
    <t>GIÁM ĐỐC</t>
  </si>
  <si>
    <r>
      <rPr>
        <sz val="11"/>
        <rFont val="Times New Roman"/>
        <family val="1"/>
      </rPr>
      <t>UBND TỈNH TÂY NINH</t>
    </r>
    <r>
      <rPr>
        <b/>
        <sz val="11"/>
        <rFont val="Times New Roman"/>
        <family val="1"/>
      </rPr>
      <t xml:space="preserve">
 SỞ NÔNG NGHIỆP VÀ PTNT                                 </t>
    </r>
  </si>
  <si>
    <t>CÔNG KHAI VỀ KẾT QUẢ LỰA CHỌN NHÀ THẦU  NĂM 2018</t>
  </si>
  <si>
    <r>
      <t xml:space="preserve">* Gói thầu số 1: </t>
    </r>
    <r>
      <rPr>
        <sz val="10"/>
        <rFont val="Times New Roman"/>
        <family val="1"/>
      </rPr>
      <t>Đo đạc chỉnh lý bản đồ phục vụ công tác giải phóng mặt bằng phạm vi huyện Châu Thành thuộc dự án Tưới tiêu khu vực phía Tây sông Vàm Cỏ Đông</t>
    </r>
  </si>
  <si>
    <t>147/QĐ-SNN ngày 27/3/2018</t>
  </si>
  <si>
    <r>
      <t xml:space="preserve">Nhà thầu: </t>
    </r>
    <r>
      <rPr>
        <sz val="10"/>
        <rFont val="Times New Roman"/>
        <family val="1"/>
      </rPr>
      <t>Công ty Cổ phần Đo đạc địa chính tỉnh Tây Ninh</t>
    </r>
  </si>
  <si>
    <r>
      <t>* Gói thầu số 2:</t>
    </r>
    <r>
      <rPr>
        <sz val="10"/>
        <rFont val="Times New Roman"/>
        <family val="1"/>
      </rPr>
      <t xml:space="preserve"> Đo đạc chỉnh lý bản đồ phục vụ công tác giải phóng mặt bằng phạm vi huyện Bến Cầu thuộc dự án Tưới tiêu khu vực phía Tây sông Vàm Cỏ Đông</t>
    </r>
  </si>
  <si>
    <t>148/QĐ-SNN ngày 27/3/2018</t>
  </si>
  <si>
    <r>
      <t xml:space="preserve">* Gói thầu số 3: </t>
    </r>
    <r>
      <rPr>
        <sz val="10"/>
        <rFont val="Times New Roman"/>
        <family val="1"/>
      </rPr>
      <t xml:space="preserve">Tư vấn khảo sát, lập thiết kế bản vẽ thi công dự toán Kênh chuyển nước và Kênh chính từ K0 đến K5+120 thuộc dự án Tưới tiêu khu vực phía Tây sông Vàm Cỏ Đông </t>
    </r>
  </si>
  <si>
    <t>62/QĐ-SNN ngày 09/02/2018</t>
  </si>
  <si>
    <r>
      <t xml:space="preserve">Nhà thầu: </t>
    </r>
    <r>
      <rPr>
        <sz val="10"/>
        <rFont val="Times New Roman"/>
        <family val="1"/>
      </rPr>
      <t>Công ty cổ phần tư vấn xây dựng thủy lợi II</t>
    </r>
  </si>
  <si>
    <r>
      <t xml:space="preserve">* Gói thầu số 4: </t>
    </r>
    <r>
      <rPr>
        <sz val="10"/>
        <rFont val="Times New Roman"/>
        <family val="1"/>
      </rPr>
      <t xml:space="preserve">Tư vấn khảo sát và thiết kế bản vẽ thi công dự toán Kênh chính đoạn K5+120 đến K29+410 và Kênh cấp 1 </t>
    </r>
  </si>
  <si>
    <t>63/QĐ-SNN ngày 09/02/2018</t>
  </si>
  <si>
    <r>
      <t>Nhà thầu:</t>
    </r>
    <r>
      <rPr>
        <sz val="10"/>
        <rFont val="Times New Roman"/>
        <family val="1"/>
      </rPr>
      <t xml:space="preserve"> Liên danh Công ty TNHH Tư vấn trường Đại học Thủy lợi và Công ty cổ phần tư vấn xây dựng Nông nghiệp và PTNT Tây Ninh và Viện Khoa học Thủy lợi Miền Nam</t>
    </r>
  </si>
  <si>
    <r>
      <t xml:space="preserve">* Gói thầu số 5: </t>
    </r>
    <r>
      <rPr>
        <sz val="10"/>
        <rFont val="Times New Roman"/>
        <family val="1"/>
      </rPr>
      <t>Thẩm tra thiết kế bản vẽ thi công – Dự toán hạng mục Kênh chuyển nước và Kênh chính đoạn K0 đến K5+120 thuộc dự án Tưới tiêu khu vực phía Tây sông Vàm Cỏ Đông</t>
    </r>
  </si>
  <si>
    <t>81/QĐ-SNN ngày 07/3/2018</t>
  </si>
  <si>
    <r>
      <t>Nhà thầu:</t>
    </r>
    <r>
      <rPr>
        <sz val="10"/>
        <rFont val="Times New Roman"/>
        <family val="1"/>
      </rPr>
      <t xml:space="preserve"> Chi nhánh Miền Nam - Công ty TNHH Tư vấn Trường Đại học Thủy lợi</t>
    </r>
  </si>
  <si>
    <r>
      <t>* Gói thầu số 6: T</t>
    </r>
    <r>
      <rPr>
        <sz val="10"/>
        <rFont val="Times New Roman"/>
        <family val="1"/>
      </rPr>
      <t>hẩm tra thiết kế bản vẽ thi công – Dự toán hạng mục Kênh chính đoạn K5+120 đến K29+410 và Kênh cấp 1 thuộc dự án Tưới tiêu khu vực phía Tây sông Vàm Cỏ Đông</t>
    </r>
  </si>
  <si>
    <t>80/QĐ-SNN ngày 07/3/2018</t>
  </si>
  <si>
    <r>
      <t xml:space="preserve">Nhà thầu: </t>
    </r>
    <r>
      <rPr>
        <sz val="10"/>
        <rFont val="Times New Roman"/>
        <family val="1"/>
      </rPr>
      <t>Công ty cổ phần Tư vấn xây dựng Thủy lợi II</t>
    </r>
  </si>
  <si>
    <r>
      <t>* Gói thầu số 7:</t>
    </r>
    <r>
      <rPr>
        <sz val="10"/>
        <rFont val="Times New Roman"/>
        <family val="1"/>
      </rPr>
      <t xml:space="preserve"> Kênh chuyển nước và công trình trên kênh đoạn từ K0-K6+860 thuộc dự án Tưới tiêu khu vực phía Tây sông Vàm Cỏ Đông</t>
    </r>
  </si>
  <si>
    <t>477/QĐ-SNN ngày 03/10/2018</t>
  </si>
  <si>
    <r>
      <rPr>
        <b/>
        <sz val="10"/>
        <rFont val="Times New Roman"/>
        <family val="1"/>
      </rPr>
      <t xml:space="preserve">Nhà thầu: </t>
    </r>
    <r>
      <rPr>
        <sz val="10"/>
        <rFont val="Times New Roman"/>
        <family val="1"/>
      </rPr>
      <t>LIÊN DANH MINH ANH - CMVIETNAM - THANH HÓA (Liên danh này gồm các đơn vị sau: CÔNG TY CỔ PHẦN XÂY DỰNG MINH ANH, CÔNG TY CỔ PHẦN XÂY DỰNG VÀ NHÂN LỰC VIỆT NAM VÀ TỔNG CÔNG TY XÂY DỰNG NÔNG NGHIỆP VÀ PHÁT TRIỂN NÔNG THÔN THANH HOÁ – CÔNG TY CỔ PHẦN)</t>
    </r>
  </si>
  <si>
    <r>
      <t>* Gói thầu số 8:</t>
    </r>
    <r>
      <rPr>
        <sz val="10"/>
        <rFont val="Times New Roman"/>
        <family val="1"/>
      </rPr>
      <t xml:space="preserve"> Kênh chuyển nước và công trình trên kênh đoạn từ K6+860-K8+360 thuộc dự án Tưới tiêu khu vực phía Tây sông Vàm Cỏ Đông</t>
    </r>
  </si>
  <si>
    <t>274/QĐ-SNN ngày 14/6/2018</t>
  </si>
  <si>
    <r>
      <rPr>
        <b/>
        <sz val="10"/>
        <rFont val="Times New Roman"/>
        <family val="1"/>
      </rPr>
      <t xml:space="preserve">Nhà thầu: </t>
    </r>
    <r>
      <rPr>
        <sz val="10"/>
        <rFont val="Times New Roman"/>
        <family val="1"/>
      </rPr>
      <t>Công ty CP Xây dựng và Nhân lực Việt Nam</t>
    </r>
  </si>
  <si>
    <r>
      <t xml:space="preserve">* Gói thầu số 9: </t>
    </r>
    <r>
      <rPr>
        <sz val="10"/>
        <rFont val="Times New Roman"/>
        <family val="1"/>
      </rPr>
      <t>Xây lắp Kênh chuyển nước và công trình trên kênh đoạn từ K8+360-K10+027 thuộc dự án Tưới tiêu khu vực phía Tây sông Vàm Cỏ Đông</t>
    </r>
  </si>
  <si>
    <t>234/QĐ-SNN ngày 22/5/2018</t>
  </si>
  <si>
    <r>
      <t>Nhà thầu:</t>
    </r>
    <r>
      <rPr>
        <sz val="10"/>
        <rFont val="Times New Roman"/>
        <family val="1"/>
      </rPr>
      <t xml:space="preserve"> Công ty CP Xây dựng Minh Anh</t>
    </r>
  </si>
  <si>
    <r>
      <rPr>
        <b/>
        <sz val="10"/>
        <rFont val="Times New Roman"/>
        <family val="1"/>
      </rPr>
      <t>* Gói thầu số 10:</t>
    </r>
    <r>
      <rPr>
        <sz val="10"/>
        <rFont val="Times New Roman"/>
        <family val="1"/>
      </rPr>
      <t xml:space="preserve"> Công trình vượt sông trên kênh chuyển
nước đoạn từ K10+027 – K12+388 và Nhà quản lý thuộc dự án Tưới tiêu khu vực phía Tây sông Vàm Cỏ Đông</t>
    </r>
  </si>
  <si>
    <t>355/QĐ-SNN ngày 13/8/2018</t>
  </si>
  <si>
    <r>
      <t xml:space="preserve">Nhà thầu: </t>
    </r>
    <r>
      <rPr>
        <sz val="10"/>
        <rFont val="Times New Roman"/>
        <family val="1"/>
      </rPr>
      <t>Liên danh nhà thầu Công ty cổ phần Bơm Châu Âu – Tổng Công ty lắp máy Việt Nam – Tổng Công ty cơ khí xây dựng Thăng Long-Công ty CP (Liên danh nhà thầu PECOM-LILAMAMECO)</t>
    </r>
  </si>
  <si>
    <r>
      <t>* Gói thầu số 13:</t>
    </r>
    <r>
      <rPr>
        <sz val="10"/>
        <rFont val="Times New Roman"/>
        <family val="1"/>
      </rPr>
      <t xml:space="preserve"> Kênh và công trình trên kênh chính đoạn từ K9+350 ÷ K17+400 thuộc dự án Tưới tiêu khu vực phía Tây sông Vàm Cỏ Đông</t>
    </r>
  </si>
  <si>
    <t>543/QĐ-SNN ngày 26/12/2018</t>
  </si>
  <si>
    <r>
      <t xml:space="preserve">Nhà thầu: </t>
    </r>
    <r>
      <rPr>
        <sz val="10"/>
        <rFont val="Times New Roman"/>
        <family val="1"/>
      </rPr>
      <t>Công ty Cổ phần Đầu tư và Xây dựng Thủy lợi Lâm Đồng</t>
    </r>
  </si>
  <si>
    <r>
      <rPr>
        <b/>
        <sz val="10"/>
        <rFont val="Times New Roman"/>
        <family val="1"/>
      </rPr>
      <t xml:space="preserve">Gói thầu: </t>
    </r>
    <r>
      <rPr>
        <sz val="10"/>
        <rFont val="Times New Roman"/>
        <family val="1"/>
      </rPr>
      <t>Lập báo cáo đánh giá tác động môi trường, 
dự án tưới tiêu khu vực phía Tây sông Vàm Cỏ Đông</t>
    </r>
  </si>
  <si>
    <t>28/QĐ-SNN ngày 08/01/2018</t>
  </si>
  <si>
    <r>
      <t xml:space="preserve">Nhà thầu: </t>
    </r>
    <r>
      <rPr>
        <sz val="10"/>
        <rFont val="Times New Roman"/>
        <family val="1"/>
      </rPr>
      <t>Công ty cổ phần tư vấn đầu tư thiết kế xây
dựng và thương mại dịch vụ Nam Thiên</t>
    </r>
  </si>
  <si>
    <r>
      <t xml:space="preserve">* Gói thầu số 21: </t>
    </r>
    <r>
      <rPr>
        <sz val="10"/>
        <rFont val="Times New Roman"/>
        <family val="1"/>
      </rPr>
      <t>Bảo hiểm công trình thuộc dự án Tưới tiêu Khu vực phía Tây sông Vàm Cỏ Đông</t>
    </r>
  </si>
  <si>
    <t>244/QĐ-SNN ngày 22/5/2018</t>
  </si>
  <si>
    <r>
      <rPr>
        <b/>
        <sz val="10"/>
        <rFont val="Times New Roman"/>
        <family val="1"/>
      </rPr>
      <t>Nhà thầu:</t>
    </r>
    <r>
      <rPr>
        <sz val="10"/>
        <rFont val="Times New Roman"/>
        <family val="1"/>
      </rPr>
      <t xml:space="preserve"> Liên danh Bảo Việt – MIC (Tổng công ty Bảo hiểm Bảo Việt –Công ty Bảo Việt Đông Đô và Tổng Công ty cổ phần Bảo hiểm Quân đội)</t>
    </r>
  </si>
  <si>
    <r>
      <t xml:space="preserve">Gói thầu số 22: </t>
    </r>
    <r>
      <rPr>
        <sz val="10"/>
        <rFont val="Times New Roman"/>
        <family val="1"/>
      </rPr>
      <t>Rà phá bom mìn, vật nổ thuộc dự án Tưới tiêu khu vực phía Tây sông Vàm Cỏ Đông</t>
    </r>
  </si>
  <si>
    <t>271/QĐ-SNN ngày 12/6/2018</t>
  </si>
  <si>
    <r>
      <t xml:space="preserve">Nhà thầu: </t>
    </r>
    <r>
      <rPr>
        <sz val="10"/>
        <rFont val="Times New Roman"/>
        <family val="1"/>
      </rPr>
      <t>Liên danh Công ty TNHH Một thành viên xử lý bom, mìn, vật nổ 319 - Công ty TNHH Một thành viên Lũng Lô 3 - Tổng Công ty xây dựng Trường Sơn - Tiểu đoàn 93 - Công ty TNHH Một thành viên 756</t>
    </r>
  </si>
  <si>
    <r>
      <t xml:space="preserve">Gói thầu số 11: </t>
    </r>
    <r>
      <rPr>
        <sz val="10"/>
        <rFont val="Times New Roman"/>
        <family val="1"/>
      </rPr>
      <t>Kênh và công trình trên Kênh chuyển nước đoạn từ K12+388 ÷ K16+671 và Kênh chính đoạn từ K0 ÷ K5+120 thuộc dự án Tưới tiêu khu vực phía Tây sông Vàm Cỏ Đông</t>
    </r>
  </si>
  <si>
    <t>Nhà thầu:</t>
  </si>
  <si>
    <r>
      <t xml:space="preserve">Gói thầu số 14: </t>
    </r>
    <r>
      <rPr>
        <sz val="10"/>
        <rFont val="Times New Roman"/>
        <family val="1"/>
      </rPr>
      <t>Kênh và công trình trên kênh chính đoạn từ K17+400 ÷ K23+800 thuộc dự án Tưới tiêu khu vực phía Tây sông Vàm Cỏ Đông</t>
    </r>
  </si>
  <si>
    <t>Dự án: Dự án Khu tưới Tân Biên thuộc dự án Thuỷ lợi Phước Hoà</t>
  </si>
  <si>
    <r>
      <rPr>
        <b/>
        <sz val="10"/>
        <rFont val="Times New Roman"/>
        <family val="1"/>
      </rPr>
      <t xml:space="preserve">* Gói thầu số 4: </t>
    </r>
    <r>
      <rPr>
        <sz val="10"/>
        <rFont val="Times New Roman"/>
        <family val="1"/>
      </rPr>
      <t>Kiểm toán dự án hoàn thành Khu tưới Tân Biên Dự án Thủy lợi Phước Hòa</t>
    </r>
  </si>
  <si>
    <t>411/QĐ-SNN ngày 24/9/2018</t>
  </si>
  <si>
    <r>
      <t xml:space="preserve">Nhà thầu: </t>
    </r>
    <r>
      <rPr>
        <sz val="10"/>
        <rFont val="Times New Roman"/>
        <family val="1"/>
      </rPr>
      <t>Công ty TNHH Kiểm toán BDO</t>
    </r>
  </si>
  <si>
    <t>Dự án: Vùng lúa chất lượng cao xã An Thạnh, huyện Bến Cầu</t>
  </si>
  <si>
    <r>
      <t xml:space="preserve">* Gói thầu: </t>
    </r>
    <r>
      <rPr>
        <sz val="10"/>
        <rFont val="Times New Roman"/>
        <family val="1"/>
      </rPr>
      <t>Mua máy móc, thiết bị (Máy cấy lúa, máy gieo mạ và khay mạ) phục vụ vùng lúa chất lượng cao xã An Thạnh, huyện Bến Cầu</t>
    </r>
  </si>
  <si>
    <t>552/QĐ-SNN ngày 30/11/2018</t>
  </si>
  <si>
    <r>
      <t xml:space="preserve">Nhà thầu: </t>
    </r>
    <r>
      <rPr>
        <sz val="10"/>
        <rFont val="Times New Roman"/>
        <family val="1"/>
      </rPr>
      <t>Công ty TNHH MTV Thời Hưng</t>
    </r>
  </si>
  <si>
    <r>
      <t>* Gói thầu:</t>
    </r>
    <r>
      <rPr>
        <sz val="10"/>
        <rFont val="Times New Roman"/>
        <family val="1"/>
      </rPr>
      <t xml:space="preserve"> Mua máy móc, thiết bị phục vụ vùng lúa chất lượng cao thuộc Dự án Vùng lúa chất lượng cao xã An Thạnh, huyện Bến Cầu </t>
    </r>
  </si>
  <si>
    <t xml:space="preserve"> Biểu mẫu: 05/CKTC-ĐTXD</t>
  </si>
  <si>
    <t xml:space="preserve">CÔNG KHAI VỀ KẾ HOẠCH ĐẦU TƯ NĂM 2019 </t>
  </si>
  <si>
    <t>Tổng mức vốn đầu tư được duyệt</t>
  </si>
  <si>
    <t>Tổng dự toán được duyệt</t>
  </si>
  <si>
    <t>Lũy kế vốn đã cấp đến hết niên độ NS năm trước</t>
  </si>
  <si>
    <t>Dự án Tưới tiêu khu vực phía Tây sông Vàm Cỏ Đông</t>
  </si>
  <si>
    <t>Kế hoạch vốn ĐT được giao năm 2019</t>
  </si>
  <si>
    <t>(Kèm theo Thông báo số             /TB-SNN ngày      /      /2019 của Sở Nông nghiệp và PTNT)</t>
  </si>
  <si>
    <t>Hỗ trợ cho các dự án đầu tư vào nông nghiệp, nông thôn theo Nghị định 210/2013/NĐ-CP,  Quyết định 62/2013/QĐ-TTg (cánh đồng lớn), Quyết định 68/2013/QĐ-TTg (hỗ trợ lãi suất vay).</t>
  </si>
  <si>
    <r>
      <t xml:space="preserve">* Gói thầu số 11: </t>
    </r>
    <r>
      <rPr>
        <sz val="10"/>
        <rFont val="Times New Roman"/>
        <family val="1"/>
      </rPr>
      <t>Kênh và công trình trên kênh chuyển nước đoạn từ K12+388 ÷ K16+671 và Kênh chính đoạn từ K0÷K5+120 thuộc dự án Tưới tiêu khu vực phía Tây sông Vàm Cỏ Đông</t>
    </r>
  </si>
  <si>
    <r>
      <rPr>
        <b/>
        <sz val="10"/>
        <color indexed="30"/>
        <rFont val="Times New Roman"/>
        <family val="1"/>
      </rPr>
      <t xml:space="preserve">Nhà thầu: </t>
    </r>
    <r>
      <rPr>
        <sz val="10"/>
        <color indexed="30"/>
        <rFont val="Times New Roman"/>
        <family val="1"/>
      </rPr>
      <t>Liên danh nhà thầu Minh Anh –Thanh Hoá (liên danh Công ty CP Xây dựng Minh Anh và Tổng Công ty Xây
dựng Nông nghiệp và PTNT Thanh Hóa-CTCP)</t>
    </r>
  </si>
  <si>
    <t>45/QĐ-SNN ngày 22/01/2019</t>
  </si>
  <si>
    <r>
      <t xml:space="preserve">* Gói thầu số 14: </t>
    </r>
    <r>
      <rPr>
        <sz val="10"/>
        <rFont val="Times New Roman"/>
        <family val="1"/>
      </rPr>
      <t>Kênh và công trình trên kênh chính đoạn từ K17+400 – K23+800 thuộc dự án Tưới tiêu khu vực phía Tây sông Vàm Cỏ Đông</t>
    </r>
  </si>
  <si>
    <r>
      <rPr>
        <b/>
        <sz val="10"/>
        <color indexed="30"/>
        <rFont val="Times New Roman"/>
        <family val="1"/>
      </rPr>
      <t xml:space="preserve">Nhà thầu: </t>
    </r>
    <r>
      <rPr>
        <sz val="10"/>
        <color indexed="30"/>
        <rFont val="Times New Roman"/>
        <family val="1"/>
      </rPr>
      <t>Công ty CP Xây dựng và Phát triển Kinh doanh</t>
    </r>
  </si>
  <si>
    <r>
      <t xml:space="preserve">* Gói thầu số 15: </t>
    </r>
    <r>
      <rPr>
        <sz val="10"/>
        <rFont val="Times New Roman"/>
        <family val="1"/>
      </rPr>
      <t>Kênh và công trình trên kênh chuyển nước đoạn từ K23+800 ÷ K29+413 thuộc dự án Tưới tiêu khu vực phía Tây sông Vàm Cỏ Đông</t>
    </r>
  </si>
  <si>
    <t>64/QĐ-SNN ngày  31/01/2019</t>
  </si>
  <si>
    <r>
      <t xml:space="preserve">Nhà thầu: </t>
    </r>
    <r>
      <rPr>
        <sz val="10"/>
        <color indexed="30"/>
        <rFont val="Times New Roman"/>
        <family val="1"/>
      </rPr>
      <t>Liên danh nhà thầu Lâm Đồng –Hợp Lực</t>
    </r>
  </si>
  <si>
    <t>Vốn năm 2018: 167.143 triệu đồng chuyển sang</t>
  </si>
  <si>
    <t>63/QĐ-SNN ngày 31/01/2019</t>
  </si>
  <si>
    <t xml:space="preserve"> Biểu mẫu: 04/CKTC-ĐTXD</t>
  </si>
  <si>
    <t>Giá trị đề nghị quyết toán của Chủ đầu tư</t>
  </si>
  <si>
    <t>Giá trị quyết toán được duyệt</t>
  </si>
  <si>
    <t>Chênh lệch</t>
  </si>
  <si>
    <t>Dự án đầu tư xây dựng công trình Trạm bơm Long Phước A</t>
  </si>
  <si>
    <t>Dự án Đê bao chống lũ ven sông Vàm Cỏ</t>
  </si>
  <si>
    <t xml:space="preserve"> Biểu mẫu: 03/CKTC-ĐTXD</t>
  </si>
  <si>
    <t>CÔNG KHAI VỀ SỐ LIỆU QUYẾT TOÁN VỐN ĐẦU TƯ THEO NIÊN ĐỘ NĂM 2018</t>
  </si>
  <si>
    <t>Tổng mức vốn vốn ĐT được duyệt</t>
  </si>
  <si>
    <t>Giá trị khối lượng hoàn thành đã nghiệm thu</t>
  </si>
  <si>
    <t>Vốn đã thanh toán</t>
  </si>
  <si>
    <t>Lũy kế từ khởi công</t>
  </si>
  <si>
    <t>Lũy kế từ đầu năm</t>
  </si>
  <si>
    <t>Vốn thiết kế quy hoạch</t>
  </si>
  <si>
    <t>Dự án Khu tưới Tân Biên thuộc dự án Thuỷ lợi Phước Hoà</t>
  </si>
  <si>
    <t xml:space="preserve">Dự án Vùng lúa chất lượng cao An Thạnh Bến Cầu  </t>
  </si>
  <si>
    <t>Hệ thống cấp nước khu dân cư cầu Sài Gòn 2</t>
  </si>
  <si>
    <t>Trồng cây phân tán tỉnh Tây Ninh giai đoạn 2018-2020</t>
  </si>
  <si>
    <t>* Gói thầu số 16 Kênh và công trình trên kênh cấp 1: N1; N2; N3; N4; N5 thuộc dự án Tưới tiêu khu vực phía Tây sông Vàm Cỏ Đông</t>
  </si>
  <si>
    <t>*Gói thầu số 17 Kênh và công trình trên kênh cấp 1: N6, N7, N8, N12 thuộc dự án Tưới tiêu khu vực phía Tây sông Vàm Cỏ Đông</t>
  </si>
  <si>
    <t>* Gói thầu số 18 Kênh và công trình trên kênh cấp 1: N9 thuộc dự án Tưới tiêu khu vực phía Tây sông Vàm Cỏ Đông</t>
  </si>
  <si>
    <t xml:space="preserve"> </t>
  </si>
  <si>
    <t>* Gói thầu số 20 Kênh và công trình trên Kênh cấp 1: N11, N11A, N13, N14, N15 và 1,20 km cuối kênh thuộc dự án Tưới tiêu khu vực phía Tây sông Vàm Cỏ Đông</t>
  </si>
  <si>
    <t>183/QĐ-SNN ngày 03/4/2019</t>
  </si>
  <si>
    <r>
      <rPr>
        <sz val="10"/>
        <rFont val="Times New Roman"/>
        <family val="1"/>
      </rPr>
      <t xml:space="preserve">Nhà thầu: </t>
    </r>
    <r>
      <rPr>
        <b/>
        <sz val="10"/>
        <rFont val="Times New Roman"/>
        <family val="1"/>
      </rPr>
      <t>Công ty CP Xây dựng và Phát triển Kinh doanh</t>
    </r>
  </si>
  <si>
    <t>164/QĐ-SNN ngày  29/013/2019</t>
  </si>
  <si>
    <t>116/QĐ-SNN ngày  12/3/2019</t>
  </si>
  <si>
    <t>115/QĐ-SNN ngày  12/3/2019</t>
  </si>
  <si>
    <t>165/QĐ-SNN ngày 29/3/2019</t>
  </si>
  <si>
    <r>
      <rPr>
        <sz val="10"/>
        <rFont val="Times New Roman"/>
        <family val="1"/>
      </rPr>
      <t xml:space="preserve">Nhà thầu: </t>
    </r>
    <r>
      <rPr>
        <b/>
        <sz val="10"/>
        <rFont val="Times New Roman"/>
        <family val="1"/>
      </rPr>
      <t>Liên danh ICCO40-LHC</t>
    </r>
  </si>
  <si>
    <r>
      <rPr>
        <sz val="10"/>
        <rFont val="Times New Roman"/>
        <family val="1"/>
      </rPr>
      <t>Nhà thầu:</t>
    </r>
    <r>
      <rPr>
        <b/>
        <sz val="10"/>
        <rFont val="Times New Roman"/>
        <family val="1"/>
      </rPr>
      <t xml:space="preserve"> Liên danh Hợp Lực-LHC</t>
    </r>
  </si>
  <si>
    <r>
      <rPr>
        <sz val="10"/>
        <rFont val="Times New Roman"/>
        <family val="1"/>
      </rPr>
      <t xml:space="preserve">Nhà thầu: </t>
    </r>
    <r>
      <rPr>
        <b/>
        <sz val="10"/>
        <rFont val="Times New Roman"/>
        <family val="1"/>
      </rPr>
      <t>Liên danh Thành Đạt –LHC</t>
    </r>
  </si>
  <si>
    <t>(Kèm theo Thông báo số          /TB-SNN ngày        /4/2019 của Sở Nông nghiệp và PTNT)</t>
  </si>
  <si>
    <t>(Kèm theo Thông báo số        /TB-SNN ngày      /4/2019 của Sở Nông nghiệp và PTNT)</t>
  </si>
  <si>
    <t>Đơn vị: Đồng</t>
  </si>
  <si>
    <t>Trạm bơm Tân Long (Trạm bơm Cù Ba Chàm)</t>
  </si>
  <si>
    <t>(Kèm theo Báo cáo  số      /TB-SNN ngày      /4/2019 của Sở Nông nghiệp và PTNT)</t>
  </si>
  <si>
    <t>Bảo vệ và phát triển rừngVườn quốc gia Lò Gò - Xa Mát</t>
  </si>
  <si>
    <t>Kế hoạch vốn 
đầu tư năm 2018</t>
  </si>
  <si>
    <t>HTCN ấp 2 Bến Củi DMC</t>
  </si>
  <si>
    <t>HTCN Tân Đông 2, Tân Lập, Tân Biên</t>
  </si>
  <si>
    <t>Lũy kế 
từ đầu năm</t>
  </si>
  <si>
    <t xml:space="preserve">574/QĐ-UBND ngày 06/3/2019 </t>
  </si>
  <si>
    <t>CÔNG KHAI TÌNH HÌNH PHÊ DUYỆT QUYẾT TOÁN DỰ ÁN HOÀN THÀNH NĂM 2019</t>
  </si>
  <si>
    <t>Đơn vị:Đồng</t>
  </si>
  <si>
    <t>*Gói thầu số 19 Kênh và công trình trên kênh cấp 1 N9A thuộc dự án Tƣới tiêu khu vực phía Tây sông Vàm Cỏ Đông</t>
  </si>
  <si>
    <t>187/QĐ-SNN ngày 08/4/2019</t>
  </si>
  <si>
    <r>
      <rPr>
        <sz val="10"/>
        <rFont val="Times New Roman"/>
        <family val="1"/>
      </rPr>
      <t xml:space="preserve">Nhà thầu: </t>
    </r>
    <r>
      <rPr>
        <b/>
        <sz val="10"/>
        <rFont val="Times New Roman"/>
        <family val="1"/>
      </rPr>
      <t>Liên danh Công ty XD Minh Anh - Thủy lợi Hải Phòng</t>
    </r>
  </si>
  <si>
    <t>CPDP cho KLPS</t>
  </si>
  <si>
    <t>188/QĐ-SNN ngày 08/4/2019</t>
  </si>
  <si>
    <t>(Kèm theo Thông cáo  số 76/TB-SNN ngày 09/4 /2019 của Sở Nông nghiệp và PTNT)</t>
  </si>
  <si>
    <t>(Kèm theo Thông báo số 76/TB-SNN ngày  09/4/2019 của Sở Nông nghiệp và PTNT)</t>
  </si>
  <si>
    <t>* Gói thầu số 12: Kênh và công trình trên kênh chính đoạn từ K5+120 - K9+350 thuộc dự án Tưới tiêu khu vực phía Tây sông Vàm Cỏ Đông</t>
  </si>
  <si>
    <t>Tổng mức vốn 
đầu tư 
được duyệt</t>
  </si>
  <si>
    <t>(Kèm theo Thông báo số  14 /TB-SNN ngày 22/01/2019 của Sở Nông nghiệp và PTNT)</t>
  </si>
  <si>
    <t>(Kèm theo Thông báo số    40/TB-SNN ngày   15/02/2019 của Sở Nông nghiệp và PTNT)</t>
  </si>
  <si>
    <t xml:space="preserve">CÔNG KHAI VỀ KẾ HOẠCH ĐẦU TƯ NĂM 2020 </t>
  </si>
  <si>
    <t>Kế hoạch vốn ĐT được giao năm 2020</t>
  </si>
  <si>
    <t>Danh mục dự án</t>
  </si>
  <si>
    <t>(Quyết định số 363//QĐ-UBND ngày 27/02/2020)</t>
  </si>
  <si>
    <t>Dự án Thủy lợi phục vụ tưới vùng mía Thành Long tỉnh Tây Ninh</t>
  </si>
  <si>
    <t>(Quyết định số 2028/QĐ-UBND ngày 26/12/2019; Quyết định số 2029/QĐ-UBND ngày 26/12/2019)</t>
  </si>
  <si>
    <t>(Công văn số 1499/BNN-KH ngày 28/02/2020)</t>
  </si>
  <si>
    <t>(Quyết định số 363/QĐ-UBND ngày 27/02/2020; Quyết định số 837/QĐ-UBND ngày 23/4/2020)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</si>
</sst>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
    <numFmt numFmtId="165" formatCode="_-* #,##0\ _₫_-;\-* #,##0\ _₫_-;_-* &quot;-&quot;??\ _₫_-;_-@_-"/>
    <numFmt numFmtId="166" formatCode="_(* #,##0_);_(* \(#,##0\);_(* &quot;-&quot;??_);_(@_)"/>
  </numFmts>
  <fonts count="25" x14ac:knownFonts="1">
    <font>
      <sz val="11"/>
      <color theme="1"/>
      <name val="Calibri"/>
      <family val="2"/>
      <scheme val="minor"/>
    </font>
    <font>
      <b/>
      <sz val="11"/>
      <name val="Times New Roman"/>
      <family val="1"/>
    </font>
    <font>
      <sz val="11"/>
      <name val="Times New Roman"/>
      <family val="1"/>
    </font>
    <font>
      <b/>
      <sz val="11"/>
      <color indexed="8"/>
      <name val="Times New Roman"/>
      <family val="1"/>
    </font>
    <font>
      <b/>
      <sz val="11"/>
      <color rgb="FF000000"/>
      <name val="Times New Roman"/>
      <family val="1"/>
    </font>
    <font>
      <i/>
      <sz val="11"/>
      <color rgb="FF000000"/>
      <name val="Times New Roman"/>
      <family val="1"/>
    </font>
    <font>
      <b/>
      <sz val="10"/>
      <name val="Times New Roman"/>
      <family val="1"/>
    </font>
    <font>
      <b/>
      <sz val="10"/>
      <color rgb="FF000000"/>
      <name val="Times New Roman"/>
      <family val="1"/>
    </font>
    <font>
      <sz val="10"/>
      <name val="Times New Roman"/>
      <family val="1"/>
    </font>
    <font>
      <i/>
      <sz val="10"/>
      <color rgb="FF000000"/>
      <name val="Times New Roman"/>
      <family val="1"/>
    </font>
    <font>
      <i/>
      <sz val="10"/>
      <name val="Times New Roman"/>
      <family val="1"/>
    </font>
    <font>
      <b/>
      <sz val="10"/>
      <color rgb="FFFF0000"/>
      <name val="Times New Roman"/>
      <family val="1"/>
    </font>
    <font>
      <sz val="10"/>
      <color rgb="FFFF0000"/>
      <name val="Times New Roman"/>
      <family val="1"/>
    </font>
    <font>
      <sz val="10"/>
      <color rgb="FF0070C0"/>
      <name val="Times New Roman"/>
      <family val="1"/>
    </font>
    <font>
      <sz val="10"/>
      <color indexed="30"/>
      <name val="Times New Roman"/>
      <family val="1"/>
    </font>
    <font>
      <b/>
      <sz val="10"/>
      <color indexed="30"/>
      <name val="Times New Roman"/>
      <family val="1"/>
    </font>
    <font>
      <sz val="10"/>
      <color rgb="FF000000"/>
      <name val="Times New Roman"/>
      <family val="1"/>
    </font>
    <font>
      <b/>
      <sz val="10"/>
      <color indexed="8"/>
      <name val="Times New Roman"/>
      <family val="1"/>
    </font>
    <font>
      <i/>
      <sz val="10"/>
      <color indexed="8"/>
      <name val="Times New Roman"/>
      <family val="1"/>
    </font>
    <font>
      <b/>
      <sz val="12"/>
      <name val="Times New Roman"/>
      <family val="1"/>
    </font>
    <font>
      <i/>
      <sz val="11"/>
      <name val="Times New Roman"/>
      <family val="1"/>
    </font>
    <font>
      <sz val="11"/>
      <color theme="1"/>
      <name val="Calibri"/>
      <family val="2"/>
      <scheme val="minor"/>
    </font>
    <font>
      <b/>
      <i/>
      <sz val="10"/>
      <color rgb="FF000000"/>
      <name val="Times New Roman"/>
      <family val="1"/>
    </font>
    <font>
      <sz val="10"/>
      <color indexed="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43" fontId="21" fillId="0" borderId="0" applyFont="0" applyFill="0" applyBorder="0" applyAlignment="0" applyProtection="0"/>
  </cellStyleXfs>
  <cellXfs count="206">
    <xf numFmtId="0" fontId="0" fillId="0" borderId="0" xfId="0"/>
    <xf numFmtId="0" fontId="1" fillId="0" borderId="0" xfId="0" applyFont="1" applyAlignment="1">
      <alignment wrapText="1"/>
    </xf>
    <xf numFmtId="0" fontId="1" fillId="0" borderId="0" xfId="0" applyFont="1" applyAlignment="1"/>
    <xf numFmtId="3" fontId="2" fillId="0" borderId="0" xfId="0" applyNumberFormat="1" applyFont="1"/>
    <xf numFmtId="0" fontId="2" fillId="0" borderId="0" xfId="0" applyFont="1"/>
    <xf numFmtId="0" fontId="1" fillId="0" borderId="0" xfId="0" applyFont="1" applyAlignment="1">
      <alignment horizontal="center"/>
    </xf>
    <xf numFmtId="0" fontId="1" fillId="0" borderId="0" xfId="0" applyFont="1" applyAlignment="1">
      <alignment horizontal="center" wrapText="1"/>
    </xf>
    <xf numFmtId="0" fontId="4" fillId="0" borderId="0" xfId="0" applyFont="1" applyBorder="1" applyAlignment="1"/>
    <xf numFmtId="0" fontId="5" fillId="0" borderId="0" xfId="0" applyFont="1" applyBorder="1" applyAlignment="1">
      <alignment horizontal="center"/>
    </xf>
    <xf numFmtId="0" fontId="4" fillId="0" borderId="0" xfId="0" applyFont="1" applyBorder="1" applyAlignment="1">
      <alignment horizontal="center"/>
    </xf>
    <xf numFmtId="0" fontId="2" fillId="0" borderId="0" xfId="0" applyFont="1" applyAlignment="1">
      <alignment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8" fillId="0" borderId="0" xfId="0" applyFont="1"/>
    <xf numFmtId="0" fontId="9" fillId="0" borderId="2" xfId="0" applyFont="1" applyBorder="1" applyAlignment="1">
      <alignment vertical="center" wrapText="1"/>
    </xf>
    <xf numFmtId="0" fontId="10" fillId="0" borderId="0" xfId="0" applyFont="1"/>
    <xf numFmtId="0" fontId="7" fillId="0" borderId="2" xfId="0" applyFont="1" applyBorder="1" applyAlignment="1">
      <alignment vertical="center" wrapText="1"/>
    </xf>
    <xf numFmtId="41" fontId="6" fillId="0" borderId="2" xfId="0" applyNumberFormat="1" applyFont="1" applyBorder="1" applyAlignment="1">
      <alignment vertical="center" wrapText="1"/>
    </xf>
    <xf numFmtId="3" fontId="6" fillId="0" borderId="2" xfId="0" applyNumberFormat="1" applyFont="1" applyBorder="1" applyAlignment="1">
      <alignment vertical="center" wrapText="1"/>
    </xf>
    <xf numFmtId="0" fontId="11" fillId="0" borderId="2" xfId="0" applyFont="1" applyBorder="1" applyAlignment="1">
      <alignment vertical="center" wrapText="1"/>
    </xf>
    <xf numFmtId="41" fontId="11" fillId="0" borderId="2" xfId="0" applyNumberFormat="1" applyFont="1" applyBorder="1" applyAlignment="1">
      <alignment vertical="center" wrapText="1"/>
    </xf>
    <xf numFmtId="0" fontId="12" fillId="0" borderId="0" xfId="0" applyFont="1"/>
    <xf numFmtId="0" fontId="13" fillId="0" borderId="2" xfId="0" applyFont="1" applyBorder="1" applyAlignment="1">
      <alignment vertical="center" wrapText="1"/>
    </xf>
    <xf numFmtId="0" fontId="14" fillId="0" borderId="2" xfId="0" applyFont="1" applyBorder="1" applyAlignment="1">
      <alignment vertical="center" wrapText="1"/>
    </xf>
    <xf numFmtId="41" fontId="8" fillId="0" borderId="2" xfId="0" applyNumberFormat="1" applyFont="1" applyBorder="1" applyAlignment="1">
      <alignment vertical="center" wrapText="1"/>
    </xf>
    <xf numFmtId="3" fontId="8" fillId="0" borderId="4" xfId="0" applyNumberFormat="1" applyFont="1" applyBorder="1" applyAlignment="1">
      <alignment horizontal="center" vertical="center" wrapText="1"/>
    </xf>
    <xf numFmtId="0" fontId="13" fillId="0" borderId="0" xfId="0" applyFont="1"/>
    <xf numFmtId="0" fontId="8" fillId="0" borderId="0" xfId="0" applyFont="1" applyAlignment="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9" fillId="0" borderId="2" xfId="0" applyFont="1" applyBorder="1" applyAlignment="1">
      <alignment vertical="top" wrapText="1"/>
    </xf>
    <xf numFmtId="3" fontId="10" fillId="0" borderId="0" xfId="0" applyNumberFormat="1" applyFont="1"/>
    <xf numFmtId="0" fontId="16" fillId="0" borderId="2" xfId="0" applyFont="1" applyBorder="1" applyAlignment="1">
      <alignment vertical="top" wrapText="1"/>
    </xf>
    <xf numFmtId="164" fontId="16" fillId="0" borderId="2" xfId="0" applyNumberFormat="1" applyFont="1" applyBorder="1" applyAlignment="1">
      <alignment vertical="top" wrapText="1"/>
    </xf>
    <xf numFmtId="3" fontId="8" fillId="0" borderId="0" xfId="0" applyNumberFormat="1" applyFont="1"/>
    <xf numFmtId="0" fontId="7" fillId="0" borderId="2" xfId="0" applyFont="1" applyBorder="1" applyAlignment="1">
      <alignment vertical="top" wrapText="1"/>
    </xf>
    <xf numFmtId="0" fontId="6" fillId="0" borderId="0" xfId="0" applyFont="1"/>
    <xf numFmtId="3" fontId="6" fillId="0" borderId="0" xfId="0" applyNumberFormat="1" applyFont="1"/>
    <xf numFmtId="164" fontId="6" fillId="0" borderId="2" xfId="0" applyNumberFormat="1" applyFont="1" applyFill="1" applyBorder="1" applyAlignment="1">
      <alignment horizontal="center" vertical="center"/>
    </xf>
    <xf numFmtId="164" fontId="17" fillId="0" borderId="2" xfId="0" applyNumberFormat="1" applyFont="1" applyFill="1" applyBorder="1" applyAlignment="1">
      <alignment vertical="center" wrapText="1"/>
    </xf>
    <xf numFmtId="164" fontId="7" fillId="0" borderId="2" xfId="0" applyNumberFormat="1" applyFont="1" applyBorder="1" applyAlignment="1">
      <alignment vertical="top" wrapText="1"/>
    </xf>
    <xf numFmtId="164" fontId="18" fillId="0" borderId="2" xfId="0" applyNumberFormat="1" applyFont="1" applyFill="1" applyBorder="1" applyAlignment="1">
      <alignment horizontal="center" vertical="center"/>
    </xf>
    <xf numFmtId="164" fontId="18" fillId="0" borderId="2" xfId="0" applyNumberFormat="1" applyFont="1" applyFill="1" applyBorder="1" applyAlignment="1">
      <alignment vertical="center" wrapText="1"/>
    </xf>
    <xf numFmtId="41" fontId="10" fillId="0" borderId="2" xfId="0" applyNumberFormat="1" applyFont="1" applyFill="1" applyBorder="1" applyAlignment="1">
      <alignment vertical="center"/>
    </xf>
    <xf numFmtId="3" fontId="16" fillId="2" borderId="2" xfId="0" applyNumberFormat="1" applyFont="1" applyFill="1" applyBorder="1" applyAlignment="1">
      <alignment vertical="top" wrapText="1"/>
    </xf>
    <xf numFmtId="41" fontId="10" fillId="0" borderId="2" xfId="0" applyNumberFormat="1" applyFont="1" applyFill="1" applyBorder="1" applyAlignment="1">
      <alignment horizontal="right" vertical="center" wrapText="1"/>
    </xf>
    <xf numFmtId="0" fontId="1" fillId="0" borderId="0" xfId="0" applyFont="1" applyBorder="1" applyAlignment="1"/>
    <xf numFmtId="0" fontId="20" fillId="0" borderId="0" xfId="0" applyFont="1" applyBorder="1" applyAlignment="1">
      <alignment horizontal="center"/>
    </xf>
    <xf numFmtId="0" fontId="1" fillId="0" borderId="0" xfId="0" applyFont="1" applyBorder="1" applyAlignment="1">
      <alignment horizontal="center"/>
    </xf>
    <xf numFmtId="0" fontId="6" fillId="0" borderId="2" xfId="0" applyFont="1" applyBorder="1" applyAlignment="1">
      <alignment horizontal="center" vertical="center" wrapText="1"/>
    </xf>
    <xf numFmtId="0" fontId="10" fillId="0" borderId="2" xfId="0" applyFont="1" applyBorder="1" applyAlignment="1">
      <alignment vertical="center" wrapText="1"/>
    </xf>
    <xf numFmtId="0" fontId="6" fillId="3" borderId="2" xfId="0" applyFont="1" applyFill="1" applyBorder="1" applyAlignment="1">
      <alignment vertical="center" wrapText="1"/>
    </xf>
    <xf numFmtId="41" fontId="6" fillId="3" borderId="2" xfId="0" applyNumberFormat="1" applyFont="1" applyFill="1" applyBorder="1" applyAlignment="1">
      <alignment vertical="center" wrapText="1"/>
    </xf>
    <xf numFmtId="3" fontId="6" fillId="3" borderId="2" xfId="0" applyNumberFormat="1" applyFont="1" applyFill="1" applyBorder="1" applyAlignment="1">
      <alignment vertical="center" wrapText="1"/>
    </xf>
    <xf numFmtId="0" fontId="8" fillId="3" borderId="0" xfId="0" applyFont="1" applyFill="1"/>
    <xf numFmtId="0" fontId="8" fillId="0" borderId="2" xfId="0" applyFont="1" applyBorder="1" applyAlignment="1">
      <alignment vertical="center" wrapText="1"/>
    </xf>
    <xf numFmtId="3" fontId="8" fillId="0" borderId="2" xfId="0" applyNumberFormat="1" applyFont="1" applyBorder="1" applyAlignment="1">
      <alignment vertical="center" wrapText="1"/>
    </xf>
    <xf numFmtId="3" fontId="8" fillId="0" borderId="2" xfId="0" applyNumberFormat="1" applyFont="1" applyBorder="1" applyAlignment="1">
      <alignment vertical="center"/>
    </xf>
    <xf numFmtId="0" fontId="6" fillId="2" borderId="2" xfId="0" applyFont="1" applyFill="1" applyBorder="1" applyAlignment="1">
      <alignment vertical="center" wrapText="1"/>
    </xf>
    <xf numFmtId="3" fontId="8" fillId="2" borderId="2" xfId="0" applyNumberFormat="1" applyFont="1" applyFill="1" applyBorder="1" applyAlignment="1">
      <alignment vertical="center"/>
    </xf>
    <xf numFmtId="3" fontId="8" fillId="2" borderId="4" xfId="0" applyNumberFormat="1" applyFont="1" applyFill="1" applyBorder="1" applyAlignment="1">
      <alignment horizontal="center" vertical="center" wrapText="1"/>
    </xf>
    <xf numFmtId="0" fontId="8" fillId="2" borderId="0" xfId="0" applyFont="1" applyFill="1"/>
    <xf numFmtId="3" fontId="8" fillId="3" borderId="2" xfId="0" applyNumberFormat="1" applyFont="1" applyFill="1" applyBorder="1" applyAlignment="1">
      <alignment vertical="center" wrapText="1"/>
    </xf>
    <xf numFmtId="0" fontId="6" fillId="3" borderId="0" xfId="0" applyFont="1" applyFill="1"/>
    <xf numFmtId="41" fontId="8" fillId="3" borderId="2" xfId="0" applyNumberFormat="1" applyFont="1" applyFill="1" applyBorder="1" applyAlignment="1">
      <alignment vertical="center" wrapText="1"/>
    </xf>
    <xf numFmtId="3" fontId="8" fillId="3" borderId="2" xfId="0" applyNumberFormat="1" applyFont="1" applyFill="1" applyBorder="1" applyAlignment="1">
      <alignment horizontal="center" vertical="center" wrapText="1"/>
    </xf>
    <xf numFmtId="3" fontId="8" fillId="0" borderId="2" xfId="0" applyNumberFormat="1" applyFont="1" applyBorder="1" applyAlignment="1">
      <alignment horizontal="center" vertical="center" wrapText="1"/>
    </xf>
    <xf numFmtId="0" fontId="19" fillId="0" borderId="5" xfId="0" applyFont="1" applyBorder="1" applyAlignment="1">
      <alignment vertical="center"/>
    </xf>
    <xf numFmtId="0" fontId="19" fillId="0" borderId="0" xfId="0" applyFont="1" applyAlignment="1">
      <alignment vertical="center"/>
    </xf>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9" fillId="0" borderId="2" xfId="0" applyFont="1" applyBorder="1" applyAlignment="1">
      <alignment horizontal="center" vertical="center" wrapText="1"/>
    </xf>
    <xf numFmtId="3" fontId="7" fillId="0" borderId="2" xfId="0" applyNumberFormat="1" applyFont="1" applyBorder="1" applyAlignment="1">
      <alignment horizontal="right" vertical="center" wrapText="1"/>
    </xf>
    <xf numFmtId="3" fontId="7" fillId="0" borderId="2" xfId="0" applyNumberFormat="1" applyFont="1" applyBorder="1" applyAlignment="1">
      <alignment horizontal="center" vertical="center" wrapText="1"/>
    </xf>
    <xf numFmtId="3" fontId="6" fillId="0" borderId="2" xfId="0" applyNumberFormat="1" applyFont="1" applyBorder="1" applyAlignment="1">
      <alignment horizontal="right" vertical="center" wrapText="1"/>
    </xf>
    <xf numFmtId="3" fontId="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3" fontId="16"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16" fillId="0" borderId="2" xfId="0" applyNumberFormat="1"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15" fillId="0" borderId="2" xfId="0" applyFont="1" applyBorder="1" applyAlignment="1">
      <alignment vertical="center" wrapText="1"/>
    </xf>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1" fillId="0" borderId="0" xfId="0" applyFont="1" applyAlignment="1">
      <alignment horizontal="center" wrapText="1"/>
    </xf>
    <xf numFmtId="0" fontId="5" fillId="0" borderId="0" xfId="0" applyFont="1" applyBorder="1" applyAlignment="1">
      <alignment horizontal="center"/>
    </xf>
    <xf numFmtId="3" fontId="8" fillId="0" borderId="2" xfId="0" applyNumberFormat="1" applyFont="1" applyBorder="1" applyAlignment="1">
      <alignment horizontal="center" vertical="center" wrapText="1"/>
    </xf>
    <xf numFmtId="3" fontId="16" fillId="0" borderId="2" xfId="0" applyNumberFormat="1" applyFont="1" applyFill="1" applyBorder="1" applyAlignment="1">
      <alignment horizontal="right" vertical="center" wrapText="1"/>
    </xf>
    <xf numFmtId="0" fontId="16" fillId="0" borderId="2" xfId="0" applyFont="1" applyFill="1" applyBorder="1" applyAlignment="1">
      <alignment vertical="center" wrapText="1"/>
    </xf>
    <xf numFmtId="3" fontId="16" fillId="0" borderId="2" xfId="0" applyNumberFormat="1" applyFont="1" applyFill="1" applyBorder="1" applyAlignment="1">
      <alignment vertical="center" wrapText="1"/>
    </xf>
    <xf numFmtId="3" fontId="8" fillId="0" borderId="0" xfId="0" applyNumberFormat="1" applyFont="1" applyFill="1"/>
    <xf numFmtId="0" fontId="8"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3" fontId="8" fillId="0" borderId="2" xfId="0" applyNumberFormat="1" applyFont="1" applyFill="1" applyBorder="1" applyAlignment="1">
      <alignment horizontal="right" vertical="center" wrapText="1"/>
    </xf>
    <xf numFmtId="3" fontId="7" fillId="0" borderId="2" xfId="0" applyNumberFormat="1" applyFont="1" applyFill="1" applyBorder="1" applyAlignment="1">
      <alignment vertical="center" wrapText="1"/>
    </xf>
    <xf numFmtId="3" fontId="8" fillId="0" borderId="2" xfId="1" applyNumberFormat="1" applyFont="1" applyFill="1" applyBorder="1" applyAlignment="1">
      <alignment horizontal="right" vertical="center"/>
    </xf>
    <xf numFmtId="164" fontId="8" fillId="0" borderId="2" xfId="0" applyNumberFormat="1" applyFont="1" applyFill="1" applyBorder="1" applyAlignment="1">
      <alignment horizontal="center" vertical="center"/>
    </xf>
    <xf numFmtId="164" fontId="18" fillId="0" borderId="2" xfId="1" applyNumberFormat="1" applyFont="1" applyFill="1" applyBorder="1" applyAlignment="1">
      <alignment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3" fontId="6" fillId="0" borderId="2" xfId="0" applyNumberFormat="1" applyFont="1" applyFill="1" applyBorder="1" applyAlignment="1">
      <alignment vertical="center" wrapText="1"/>
    </xf>
    <xf numFmtId="0" fontId="2" fillId="0" borderId="0" xfId="0" applyFont="1" applyFill="1"/>
    <xf numFmtId="3" fontId="2" fillId="0" borderId="0" xfId="0" applyNumberFormat="1" applyFont="1" applyFill="1"/>
    <xf numFmtId="0" fontId="1" fillId="0" borderId="0" xfId="0" applyFont="1" applyFill="1" applyAlignment="1">
      <alignment horizontal="center"/>
    </xf>
    <xf numFmtId="0" fontId="1" fillId="0" borderId="0" xfId="0" applyFont="1" applyFill="1" applyAlignment="1">
      <alignment horizontal="center" wrapText="1"/>
    </xf>
    <xf numFmtId="0" fontId="5" fillId="0" borderId="0"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9" fillId="0" borderId="2" xfId="0" applyFont="1" applyFill="1" applyBorder="1" applyAlignment="1">
      <alignment horizontal="center" vertical="center" wrapText="1"/>
    </xf>
    <xf numFmtId="3" fontId="10" fillId="0" borderId="0" xfId="0" applyNumberFormat="1" applyFont="1" applyFill="1"/>
    <xf numFmtId="0" fontId="10" fillId="0" borderId="0" xfId="0" applyFont="1" applyFill="1"/>
    <xf numFmtId="0" fontId="7" fillId="0" borderId="2" xfId="0" applyFont="1" applyFill="1" applyBorder="1" applyAlignment="1">
      <alignment vertical="center" wrapText="1"/>
    </xf>
    <xf numFmtId="3" fontId="7" fillId="0" borderId="2" xfId="0" applyNumberFormat="1" applyFont="1" applyFill="1" applyBorder="1" applyAlignment="1">
      <alignment horizontal="right" vertical="center" wrapText="1"/>
    </xf>
    <xf numFmtId="3" fontId="6" fillId="0" borderId="0" xfId="0" applyNumberFormat="1" applyFont="1" applyFill="1"/>
    <xf numFmtId="0" fontId="6" fillId="0" borderId="0" xfId="0" applyFont="1" applyFill="1"/>
    <xf numFmtId="0" fontId="7" fillId="0" borderId="2" xfId="0"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3" fontId="6" fillId="0" borderId="2" xfId="0" applyNumberFormat="1" applyFont="1" applyFill="1" applyBorder="1" applyAlignment="1">
      <alignment horizontal="center" vertical="center" wrapText="1"/>
    </xf>
    <xf numFmtId="0" fontId="22" fillId="0" borderId="2" xfId="0" applyFont="1" applyFill="1" applyBorder="1" applyAlignment="1">
      <alignment vertical="center" wrapText="1"/>
    </xf>
    <xf numFmtId="165" fontId="23" fillId="0" borderId="2" xfId="1" applyNumberFormat="1" applyFont="1" applyFill="1" applyBorder="1" applyAlignment="1">
      <alignment horizontal="right" vertical="center" wrapText="1"/>
    </xf>
    <xf numFmtId="0" fontId="8" fillId="0" borderId="2" xfId="0" applyFont="1" applyFill="1" applyBorder="1" applyAlignment="1">
      <alignment horizontal="left" wrapText="1"/>
    </xf>
    <xf numFmtId="0" fontId="8" fillId="0" borderId="2" xfId="0" applyFont="1" applyFill="1" applyBorder="1" applyAlignment="1">
      <alignment horizontal="left"/>
    </xf>
    <xf numFmtId="3" fontId="8" fillId="0" borderId="2" xfId="1" applyNumberFormat="1" applyFont="1" applyFill="1" applyBorder="1" applyAlignment="1">
      <alignment horizontal="right" vertical="center" wrapText="1"/>
    </xf>
    <xf numFmtId="164" fontId="8" fillId="0" borderId="2" xfId="1" applyNumberFormat="1" applyFont="1" applyFill="1" applyBorder="1" applyAlignment="1">
      <alignment horizontal="right" vertical="center"/>
    </xf>
    <xf numFmtId="166" fontId="23" fillId="0" borderId="2" xfId="1" applyNumberFormat="1" applyFont="1" applyBorder="1" applyAlignment="1">
      <alignment horizontal="right" vertical="center" wrapText="1"/>
    </xf>
    <xf numFmtId="3" fontId="8" fillId="0" borderId="0" xfId="0" applyNumberFormat="1" applyFont="1" applyFill="1" applyBorder="1"/>
    <xf numFmtId="165" fontId="23" fillId="0" borderId="0" xfId="1" applyNumberFormat="1" applyFont="1" applyBorder="1" applyAlignment="1">
      <alignment horizontal="right" vertical="center" wrapText="1"/>
    </xf>
    <xf numFmtId="41" fontId="23" fillId="0" borderId="0" xfId="1" applyNumberFormat="1" applyFont="1" applyBorder="1" applyAlignment="1">
      <alignment horizontal="right" vertical="center" wrapText="1"/>
    </xf>
    <xf numFmtId="0" fontId="1" fillId="0" borderId="0" xfId="0" applyFont="1" applyFill="1" applyAlignment="1">
      <alignment wrapText="1"/>
    </xf>
    <xf numFmtId="0" fontId="22" fillId="0" borderId="2" xfId="0" applyFont="1" applyFill="1" applyBorder="1" applyAlignment="1">
      <alignment horizontal="center" vertical="center" wrapText="1"/>
    </xf>
    <xf numFmtId="0" fontId="8" fillId="0" borderId="0" xfId="0" applyFont="1" applyFill="1" applyAlignment="1">
      <alignment horizontal="center"/>
    </xf>
    <xf numFmtId="0" fontId="2" fillId="0" borderId="0" xfId="0" applyFont="1" applyAlignment="1">
      <alignment horizontal="center" vertical="center"/>
    </xf>
    <xf numFmtId="0" fontId="13" fillId="0" borderId="2" xfId="0"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xf>
    <xf numFmtId="41" fontId="12" fillId="0" borderId="2" xfId="0" applyNumberFormat="1" applyFont="1" applyBorder="1" applyAlignment="1">
      <alignment vertical="center" wrapText="1"/>
    </xf>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3" fontId="13" fillId="0" borderId="0" xfId="0" applyNumberFormat="1" applyFont="1"/>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3" fontId="16" fillId="0" borderId="2" xfId="0" applyNumberFormat="1" applyFont="1" applyFill="1" applyBorder="1" applyAlignment="1">
      <alignment horizontal="center" vertical="center" wrapText="1"/>
    </xf>
    <xf numFmtId="0" fontId="8"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43" fontId="8" fillId="0" borderId="0" xfId="1" applyFont="1" applyAlignment="1">
      <alignment wrapText="1"/>
    </xf>
    <xf numFmtId="0" fontId="1" fillId="0" borderId="0" xfId="0" applyFont="1" applyAlignment="1">
      <alignment horizontal="center" wrapText="1"/>
    </xf>
    <xf numFmtId="0" fontId="1" fillId="0" borderId="0" xfId="0" applyFont="1" applyAlignment="1">
      <alignment horizontal="center"/>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5"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4" fillId="0" borderId="0" xfId="0" applyFont="1" applyBorder="1" applyAlignment="1">
      <alignment horizontal="center" wrapText="1"/>
    </xf>
    <xf numFmtId="0" fontId="5" fillId="0" borderId="1" xfId="0" applyFont="1" applyBorder="1" applyAlignment="1">
      <alignment horizontal="center"/>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6" fillId="0" borderId="0"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Alignment="1">
      <alignment horizontal="center"/>
    </xf>
    <xf numFmtId="0" fontId="1" fillId="0" borderId="0" xfId="0"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vertical="center"/>
    </xf>
    <xf numFmtId="3" fontId="8"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0" xfId="0" applyFont="1" applyAlignment="1">
      <alignment horizontal="right"/>
    </xf>
    <xf numFmtId="0" fontId="5" fillId="0" borderId="1" xfId="0" applyFont="1" applyBorder="1" applyAlignment="1">
      <alignment horizontal="right" vertical="center"/>
    </xf>
    <xf numFmtId="0" fontId="7" fillId="0" borderId="2" xfId="0" applyFont="1" applyFill="1" applyBorder="1" applyAlignment="1">
      <alignment horizontal="center" vertical="center" wrapText="1"/>
    </xf>
    <xf numFmtId="0" fontId="1" fillId="0" borderId="0" xfId="0" applyFont="1" applyFill="1" applyAlignment="1">
      <alignment horizontal="right"/>
    </xf>
    <xf numFmtId="0" fontId="4" fillId="0" borderId="0" xfId="0" applyFont="1" applyFill="1" applyBorder="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right"/>
    </xf>
    <xf numFmtId="0" fontId="1" fillId="0" borderId="0" xfId="0" applyFont="1" applyFill="1" applyAlignment="1">
      <alignment horizontal="center" wrapText="1"/>
    </xf>
    <xf numFmtId="0" fontId="6" fillId="0" borderId="2" xfId="0" applyFont="1" applyFill="1" applyBorder="1" applyAlignment="1">
      <alignment horizontal="center" vertical="center" wrapText="1"/>
    </xf>
    <xf numFmtId="0" fontId="19" fillId="0" borderId="0" xfId="0" applyFont="1" applyBorder="1" applyAlignment="1">
      <alignment horizontal="center" vertical="center"/>
    </xf>
    <xf numFmtId="0" fontId="5" fillId="0" borderId="1" xfId="0" applyFont="1" applyBorder="1" applyAlignment="1">
      <alignment horizontal="right"/>
    </xf>
    <xf numFmtId="0" fontId="8" fillId="0" borderId="0" xfId="0" applyFont="1" applyAlignment="1">
      <alignment horizontal="center" wrapText="1"/>
    </xf>
    <xf numFmtId="0" fontId="5" fillId="0" borderId="0" xfId="0" applyFont="1" applyBorder="1" applyAlignment="1">
      <alignment horizontal="center" wrapText="1"/>
    </xf>
    <xf numFmtId="0" fontId="6" fillId="0" borderId="5" xfId="0" applyFont="1" applyBorder="1" applyAlignment="1">
      <alignment horizontal="center" vertical="center"/>
    </xf>
    <xf numFmtId="0" fontId="24" fillId="0" borderId="0"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2171700</xdr:colOff>
      <xdr:row>5</xdr:row>
      <xdr:rowOff>28575</xdr:rowOff>
    </xdr:from>
    <xdr:to>
      <xdr:col>2</xdr:col>
      <xdr:colOff>447675</xdr:colOff>
      <xdr:row>5</xdr:row>
      <xdr:rowOff>28575</xdr:rowOff>
    </xdr:to>
    <xdr:sp macro="" textlink="">
      <xdr:nvSpPr>
        <xdr:cNvPr id="2" name="Line 1"/>
        <xdr:cNvSpPr>
          <a:spLocks noChangeShapeType="1"/>
        </xdr:cNvSpPr>
      </xdr:nvSpPr>
      <xdr:spPr bwMode="auto">
        <a:xfrm>
          <a:off x="2390775" y="952500"/>
          <a:ext cx="1428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1066800</xdr:colOff>
      <xdr:row>2</xdr:row>
      <xdr:rowOff>47625</xdr:rowOff>
    </xdr:from>
    <xdr:to>
      <xdr:col>1</xdr:col>
      <xdr:colOff>1933575</xdr:colOff>
      <xdr:row>2</xdr:row>
      <xdr:rowOff>47625</xdr:rowOff>
    </xdr:to>
    <xdr:sp macro="" textlink="">
      <xdr:nvSpPr>
        <xdr:cNvPr id="3" name="Line 1"/>
        <xdr:cNvSpPr>
          <a:spLocks noChangeShapeType="1"/>
        </xdr:cNvSpPr>
      </xdr:nvSpPr>
      <xdr:spPr bwMode="auto">
        <a:xfrm>
          <a:off x="1285875" y="40005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704850</xdr:colOff>
      <xdr:row>2</xdr:row>
      <xdr:rowOff>47625</xdr:rowOff>
    </xdr:from>
    <xdr:to>
      <xdr:col>1</xdr:col>
      <xdr:colOff>1571625</xdr:colOff>
      <xdr:row>2</xdr:row>
      <xdr:rowOff>47625</xdr:rowOff>
    </xdr:to>
    <xdr:sp macro="" textlink="">
      <xdr:nvSpPr>
        <xdr:cNvPr id="2" name="Line 1"/>
        <xdr:cNvSpPr>
          <a:spLocks noChangeShapeType="1"/>
        </xdr:cNvSpPr>
      </xdr:nvSpPr>
      <xdr:spPr bwMode="auto">
        <a:xfrm>
          <a:off x="1076325" y="40005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xdr:colOff>
      <xdr:row>5</xdr:row>
      <xdr:rowOff>57150</xdr:rowOff>
    </xdr:from>
    <xdr:to>
      <xdr:col>4</xdr:col>
      <xdr:colOff>523875</xdr:colOff>
      <xdr:row>5</xdr:row>
      <xdr:rowOff>57150</xdr:rowOff>
    </xdr:to>
    <xdr:sp macro="" textlink="">
      <xdr:nvSpPr>
        <xdr:cNvPr id="3" name="Line 1"/>
        <xdr:cNvSpPr>
          <a:spLocks noChangeShapeType="1"/>
        </xdr:cNvSpPr>
      </xdr:nvSpPr>
      <xdr:spPr bwMode="auto">
        <a:xfrm>
          <a:off x="3200400" y="1171575"/>
          <a:ext cx="2762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742950</xdr:colOff>
      <xdr:row>2</xdr:row>
      <xdr:rowOff>57150</xdr:rowOff>
    </xdr:from>
    <xdr:to>
      <xdr:col>1</xdr:col>
      <xdr:colOff>1514475</xdr:colOff>
      <xdr:row>2</xdr:row>
      <xdr:rowOff>57150</xdr:rowOff>
    </xdr:to>
    <xdr:sp macro="" textlink="">
      <xdr:nvSpPr>
        <xdr:cNvPr id="2" name="Line 1"/>
        <xdr:cNvSpPr>
          <a:spLocks noChangeShapeType="1"/>
        </xdr:cNvSpPr>
      </xdr:nvSpPr>
      <xdr:spPr bwMode="auto">
        <a:xfrm>
          <a:off x="923925" y="466725"/>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2257425</xdr:colOff>
      <xdr:row>5</xdr:row>
      <xdr:rowOff>47625</xdr:rowOff>
    </xdr:from>
    <xdr:to>
      <xdr:col>3</xdr:col>
      <xdr:colOff>257175</xdr:colOff>
      <xdr:row>5</xdr:row>
      <xdr:rowOff>47625</xdr:rowOff>
    </xdr:to>
    <xdr:sp macro="" textlink="">
      <xdr:nvSpPr>
        <xdr:cNvPr id="3" name="Line 1"/>
        <xdr:cNvSpPr>
          <a:spLocks noChangeShapeType="1"/>
        </xdr:cNvSpPr>
      </xdr:nvSpPr>
      <xdr:spPr bwMode="auto">
        <a:xfrm>
          <a:off x="2438400" y="1028700"/>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742950</xdr:colOff>
      <xdr:row>2</xdr:row>
      <xdr:rowOff>57150</xdr:rowOff>
    </xdr:from>
    <xdr:to>
      <xdr:col>1</xdr:col>
      <xdr:colOff>1514475</xdr:colOff>
      <xdr:row>2</xdr:row>
      <xdr:rowOff>57150</xdr:rowOff>
    </xdr:to>
    <xdr:sp macro="" textlink="">
      <xdr:nvSpPr>
        <xdr:cNvPr id="2" name="Line 1"/>
        <xdr:cNvSpPr>
          <a:spLocks noChangeShapeType="1"/>
        </xdr:cNvSpPr>
      </xdr:nvSpPr>
      <xdr:spPr bwMode="auto">
        <a:xfrm>
          <a:off x="1076325" y="466725"/>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2257425</xdr:colOff>
      <xdr:row>5</xdr:row>
      <xdr:rowOff>47625</xdr:rowOff>
    </xdr:from>
    <xdr:to>
      <xdr:col>3</xdr:col>
      <xdr:colOff>257175</xdr:colOff>
      <xdr:row>5</xdr:row>
      <xdr:rowOff>47625</xdr:rowOff>
    </xdr:to>
    <xdr:sp macro="" textlink="">
      <xdr:nvSpPr>
        <xdr:cNvPr id="3" name="Line 1"/>
        <xdr:cNvSpPr>
          <a:spLocks noChangeShapeType="1"/>
        </xdr:cNvSpPr>
      </xdr:nvSpPr>
      <xdr:spPr bwMode="auto">
        <a:xfrm>
          <a:off x="2590800" y="1028700"/>
          <a:ext cx="1047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323850</xdr:colOff>
      <xdr:row>2</xdr:row>
      <xdr:rowOff>28575</xdr:rowOff>
    </xdr:from>
    <xdr:to>
      <xdr:col>1</xdr:col>
      <xdr:colOff>1095375</xdr:colOff>
      <xdr:row>2</xdr:row>
      <xdr:rowOff>28575</xdr:rowOff>
    </xdr:to>
    <xdr:sp macro="" textlink="">
      <xdr:nvSpPr>
        <xdr:cNvPr id="2" name="Line 1"/>
        <xdr:cNvSpPr>
          <a:spLocks noChangeShapeType="1"/>
        </xdr:cNvSpPr>
      </xdr:nvSpPr>
      <xdr:spPr bwMode="auto">
        <a:xfrm>
          <a:off x="657225" y="43815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323850</xdr:colOff>
      <xdr:row>2</xdr:row>
      <xdr:rowOff>28575</xdr:rowOff>
    </xdr:from>
    <xdr:to>
      <xdr:col>1</xdr:col>
      <xdr:colOff>1095375</xdr:colOff>
      <xdr:row>2</xdr:row>
      <xdr:rowOff>28575</xdr:rowOff>
    </xdr:to>
    <xdr:sp macro="" textlink="">
      <xdr:nvSpPr>
        <xdr:cNvPr id="2" name="Line 1"/>
        <xdr:cNvSpPr>
          <a:spLocks noChangeShapeType="1"/>
        </xdr:cNvSpPr>
      </xdr:nvSpPr>
      <xdr:spPr bwMode="auto">
        <a:xfrm>
          <a:off x="657225" y="43815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323850</xdr:colOff>
      <xdr:row>2</xdr:row>
      <xdr:rowOff>28575</xdr:rowOff>
    </xdr:from>
    <xdr:to>
      <xdr:col>1</xdr:col>
      <xdr:colOff>1095375</xdr:colOff>
      <xdr:row>2</xdr:row>
      <xdr:rowOff>28575</xdr:rowOff>
    </xdr:to>
    <xdr:sp macro="" textlink="">
      <xdr:nvSpPr>
        <xdr:cNvPr id="2" name="Line 1"/>
        <xdr:cNvSpPr>
          <a:spLocks noChangeShapeType="1"/>
        </xdr:cNvSpPr>
      </xdr:nvSpPr>
      <xdr:spPr bwMode="auto">
        <a:xfrm>
          <a:off x="657225" y="43815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323850</xdr:colOff>
      <xdr:row>2</xdr:row>
      <xdr:rowOff>28575</xdr:rowOff>
    </xdr:from>
    <xdr:to>
      <xdr:col>1</xdr:col>
      <xdr:colOff>1095375</xdr:colOff>
      <xdr:row>2</xdr:row>
      <xdr:rowOff>28575</xdr:rowOff>
    </xdr:to>
    <xdr:sp macro="" textlink="">
      <xdr:nvSpPr>
        <xdr:cNvPr id="2" name="Line 1"/>
        <xdr:cNvSpPr>
          <a:spLocks noChangeShapeType="1"/>
        </xdr:cNvSpPr>
      </xdr:nvSpPr>
      <xdr:spPr bwMode="auto">
        <a:xfrm>
          <a:off x="657225" y="43815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1847850</xdr:colOff>
      <xdr:row>6</xdr:row>
      <xdr:rowOff>66675</xdr:rowOff>
    </xdr:from>
    <xdr:to>
      <xdr:col>1</xdr:col>
      <xdr:colOff>3429000</xdr:colOff>
      <xdr:row>6</xdr:row>
      <xdr:rowOff>66675</xdr:rowOff>
    </xdr:to>
    <xdr:sp macro="" textlink="">
      <xdr:nvSpPr>
        <xdr:cNvPr id="2" name="Line 1"/>
        <xdr:cNvSpPr>
          <a:spLocks noChangeShapeType="1"/>
        </xdr:cNvSpPr>
      </xdr:nvSpPr>
      <xdr:spPr bwMode="auto">
        <a:xfrm>
          <a:off x="2105025" y="1181100"/>
          <a:ext cx="1581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2171700</xdr:colOff>
      <xdr:row>5</xdr:row>
      <xdr:rowOff>28575</xdr:rowOff>
    </xdr:from>
    <xdr:to>
      <xdr:col>2</xdr:col>
      <xdr:colOff>447675</xdr:colOff>
      <xdr:row>5</xdr:row>
      <xdr:rowOff>28575</xdr:rowOff>
    </xdr:to>
    <xdr:sp macro="" textlink="">
      <xdr:nvSpPr>
        <xdr:cNvPr id="2" name="Line 1"/>
        <xdr:cNvSpPr>
          <a:spLocks noChangeShapeType="1"/>
        </xdr:cNvSpPr>
      </xdr:nvSpPr>
      <xdr:spPr bwMode="auto">
        <a:xfrm>
          <a:off x="2390775" y="981075"/>
          <a:ext cx="1428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1066800</xdr:colOff>
      <xdr:row>2</xdr:row>
      <xdr:rowOff>47625</xdr:rowOff>
    </xdr:from>
    <xdr:to>
      <xdr:col>1</xdr:col>
      <xdr:colOff>1933575</xdr:colOff>
      <xdr:row>2</xdr:row>
      <xdr:rowOff>47625</xdr:rowOff>
    </xdr:to>
    <xdr:sp macro="" textlink="">
      <xdr:nvSpPr>
        <xdr:cNvPr id="3" name="Line 1"/>
        <xdr:cNvSpPr>
          <a:spLocks noChangeShapeType="1"/>
        </xdr:cNvSpPr>
      </xdr:nvSpPr>
      <xdr:spPr bwMode="auto">
        <a:xfrm>
          <a:off x="1285875" y="42862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323850</xdr:colOff>
      <xdr:row>2</xdr:row>
      <xdr:rowOff>28575</xdr:rowOff>
    </xdr:from>
    <xdr:to>
      <xdr:col>1</xdr:col>
      <xdr:colOff>1095375</xdr:colOff>
      <xdr:row>2</xdr:row>
      <xdr:rowOff>28575</xdr:rowOff>
    </xdr:to>
    <xdr:sp macro="" textlink="">
      <xdr:nvSpPr>
        <xdr:cNvPr id="2" name="Line 1"/>
        <xdr:cNvSpPr>
          <a:spLocks noChangeShapeType="1"/>
        </xdr:cNvSpPr>
      </xdr:nvSpPr>
      <xdr:spPr bwMode="auto">
        <a:xfrm>
          <a:off x="657225" y="43815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2171700</xdr:colOff>
      <xdr:row>5</xdr:row>
      <xdr:rowOff>28575</xdr:rowOff>
    </xdr:from>
    <xdr:to>
      <xdr:col>2</xdr:col>
      <xdr:colOff>447675</xdr:colOff>
      <xdr:row>5</xdr:row>
      <xdr:rowOff>28575</xdr:rowOff>
    </xdr:to>
    <xdr:sp macro="" textlink="">
      <xdr:nvSpPr>
        <xdr:cNvPr id="2" name="Line 1"/>
        <xdr:cNvSpPr>
          <a:spLocks noChangeShapeType="1"/>
        </xdr:cNvSpPr>
      </xdr:nvSpPr>
      <xdr:spPr bwMode="auto">
        <a:xfrm>
          <a:off x="2390775" y="952500"/>
          <a:ext cx="1428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1066800</xdr:colOff>
      <xdr:row>2</xdr:row>
      <xdr:rowOff>47625</xdr:rowOff>
    </xdr:from>
    <xdr:to>
      <xdr:col>1</xdr:col>
      <xdr:colOff>1933575</xdr:colOff>
      <xdr:row>2</xdr:row>
      <xdr:rowOff>47625</xdr:rowOff>
    </xdr:to>
    <xdr:sp macro="" textlink="">
      <xdr:nvSpPr>
        <xdr:cNvPr id="3" name="Line 1"/>
        <xdr:cNvSpPr>
          <a:spLocks noChangeShapeType="1"/>
        </xdr:cNvSpPr>
      </xdr:nvSpPr>
      <xdr:spPr bwMode="auto">
        <a:xfrm>
          <a:off x="1285875" y="40005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1847850</xdr:colOff>
      <xdr:row>6</xdr:row>
      <xdr:rowOff>66675</xdr:rowOff>
    </xdr:from>
    <xdr:to>
      <xdr:col>1</xdr:col>
      <xdr:colOff>3429000</xdr:colOff>
      <xdr:row>6</xdr:row>
      <xdr:rowOff>66675</xdr:rowOff>
    </xdr:to>
    <xdr:sp macro="" textlink="">
      <xdr:nvSpPr>
        <xdr:cNvPr id="2" name="Line 1"/>
        <xdr:cNvSpPr>
          <a:spLocks noChangeShapeType="1"/>
        </xdr:cNvSpPr>
      </xdr:nvSpPr>
      <xdr:spPr bwMode="auto">
        <a:xfrm>
          <a:off x="2105025" y="1181100"/>
          <a:ext cx="1581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1847850</xdr:colOff>
      <xdr:row>6</xdr:row>
      <xdr:rowOff>66675</xdr:rowOff>
    </xdr:from>
    <xdr:to>
      <xdr:col>1</xdr:col>
      <xdr:colOff>3429000</xdr:colOff>
      <xdr:row>6</xdr:row>
      <xdr:rowOff>66675</xdr:rowOff>
    </xdr:to>
    <xdr:sp macro="" textlink="">
      <xdr:nvSpPr>
        <xdr:cNvPr id="3" name="Line 1"/>
        <xdr:cNvSpPr>
          <a:spLocks noChangeShapeType="1"/>
        </xdr:cNvSpPr>
      </xdr:nvSpPr>
      <xdr:spPr bwMode="auto">
        <a:xfrm>
          <a:off x="2105025" y="1181100"/>
          <a:ext cx="1581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1257300</xdr:colOff>
      <xdr:row>2</xdr:row>
      <xdr:rowOff>47625</xdr:rowOff>
    </xdr:from>
    <xdr:to>
      <xdr:col>1</xdr:col>
      <xdr:colOff>2124075</xdr:colOff>
      <xdr:row>2</xdr:row>
      <xdr:rowOff>47625</xdr:rowOff>
    </xdr:to>
    <xdr:sp macro="" textlink="">
      <xdr:nvSpPr>
        <xdr:cNvPr id="4" name="Line 1"/>
        <xdr:cNvSpPr>
          <a:spLocks noChangeShapeType="1"/>
        </xdr:cNvSpPr>
      </xdr:nvSpPr>
      <xdr:spPr bwMode="auto">
        <a:xfrm>
          <a:off x="1514475" y="40005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3114675</xdr:colOff>
      <xdr:row>5</xdr:row>
      <xdr:rowOff>66675</xdr:rowOff>
    </xdr:from>
    <xdr:to>
      <xdr:col>3</xdr:col>
      <xdr:colOff>504825</xdr:colOff>
      <xdr:row>5</xdr:row>
      <xdr:rowOff>66675</xdr:rowOff>
    </xdr:to>
    <xdr:sp macro="" textlink="">
      <xdr:nvSpPr>
        <xdr:cNvPr id="2" name="Line 1"/>
        <xdr:cNvSpPr>
          <a:spLocks noChangeShapeType="1"/>
        </xdr:cNvSpPr>
      </xdr:nvSpPr>
      <xdr:spPr bwMode="auto">
        <a:xfrm>
          <a:off x="3390900" y="1019175"/>
          <a:ext cx="2057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1381125</xdr:colOff>
      <xdr:row>2</xdr:row>
      <xdr:rowOff>47625</xdr:rowOff>
    </xdr:from>
    <xdr:to>
      <xdr:col>1</xdr:col>
      <xdr:colOff>2247900</xdr:colOff>
      <xdr:row>2</xdr:row>
      <xdr:rowOff>47625</xdr:rowOff>
    </xdr:to>
    <xdr:sp macro="" textlink="">
      <xdr:nvSpPr>
        <xdr:cNvPr id="3" name="Line 1"/>
        <xdr:cNvSpPr>
          <a:spLocks noChangeShapeType="1"/>
        </xdr:cNvSpPr>
      </xdr:nvSpPr>
      <xdr:spPr bwMode="auto">
        <a:xfrm>
          <a:off x="1657350" y="42862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3114675</xdr:colOff>
      <xdr:row>5</xdr:row>
      <xdr:rowOff>66675</xdr:rowOff>
    </xdr:from>
    <xdr:to>
      <xdr:col>3</xdr:col>
      <xdr:colOff>504825</xdr:colOff>
      <xdr:row>5</xdr:row>
      <xdr:rowOff>66675</xdr:rowOff>
    </xdr:to>
    <xdr:sp macro="" textlink="">
      <xdr:nvSpPr>
        <xdr:cNvPr id="2" name="Line 1"/>
        <xdr:cNvSpPr>
          <a:spLocks noChangeShapeType="1"/>
        </xdr:cNvSpPr>
      </xdr:nvSpPr>
      <xdr:spPr bwMode="auto">
        <a:xfrm>
          <a:off x="3390900" y="1019175"/>
          <a:ext cx="2057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1381125</xdr:colOff>
      <xdr:row>2</xdr:row>
      <xdr:rowOff>47625</xdr:rowOff>
    </xdr:from>
    <xdr:to>
      <xdr:col>1</xdr:col>
      <xdr:colOff>2247900</xdr:colOff>
      <xdr:row>2</xdr:row>
      <xdr:rowOff>47625</xdr:rowOff>
    </xdr:to>
    <xdr:sp macro="" textlink="">
      <xdr:nvSpPr>
        <xdr:cNvPr id="3" name="Line 1"/>
        <xdr:cNvSpPr>
          <a:spLocks noChangeShapeType="1"/>
        </xdr:cNvSpPr>
      </xdr:nvSpPr>
      <xdr:spPr bwMode="auto">
        <a:xfrm>
          <a:off x="1657350" y="42862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581025</xdr:colOff>
      <xdr:row>5</xdr:row>
      <xdr:rowOff>57150</xdr:rowOff>
    </xdr:from>
    <xdr:to>
      <xdr:col>6</xdr:col>
      <xdr:colOff>190500</xdr:colOff>
      <xdr:row>5</xdr:row>
      <xdr:rowOff>57150</xdr:rowOff>
    </xdr:to>
    <xdr:sp macro="" textlink="">
      <xdr:nvSpPr>
        <xdr:cNvPr id="2" name="Line 1"/>
        <xdr:cNvSpPr>
          <a:spLocks noChangeShapeType="1"/>
        </xdr:cNvSpPr>
      </xdr:nvSpPr>
      <xdr:spPr bwMode="auto">
        <a:xfrm>
          <a:off x="3476625" y="981075"/>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2</xdr:row>
      <xdr:rowOff>57150</xdr:rowOff>
    </xdr:from>
    <xdr:to>
      <xdr:col>2</xdr:col>
      <xdr:colOff>95250</xdr:colOff>
      <xdr:row>2</xdr:row>
      <xdr:rowOff>57150</xdr:rowOff>
    </xdr:to>
    <xdr:sp macro="" textlink="">
      <xdr:nvSpPr>
        <xdr:cNvPr id="5" name="Line 1"/>
        <xdr:cNvSpPr>
          <a:spLocks noChangeShapeType="1"/>
        </xdr:cNvSpPr>
      </xdr:nvSpPr>
      <xdr:spPr bwMode="auto">
        <a:xfrm>
          <a:off x="1047750" y="40957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B12" sqref="B12"/>
    </sheetView>
  </sheetViews>
  <sheetFormatPr defaultRowHeight="12.75" x14ac:dyDescent="0.2"/>
  <cols>
    <col min="1" max="1" width="3.28515625" style="27" bestFit="1" customWidth="1"/>
    <col min="2" max="2" width="47.28515625" style="27" customWidth="1"/>
    <col min="3" max="3" width="8.5703125" style="27" customWidth="1"/>
    <col min="4" max="4" width="7.7109375" style="27" customWidth="1"/>
    <col min="5" max="5" width="6.7109375" style="27" customWidth="1"/>
    <col min="6" max="6" width="6.5703125" style="27" customWidth="1"/>
    <col min="7" max="7" width="9.140625" style="27" customWidth="1"/>
    <col min="8" max="256" width="9.140625" style="13"/>
    <col min="257" max="257" width="3.28515625" style="13" bestFit="1" customWidth="1"/>
    <col min="258" max="258" width="47.28515625" style="13" customWidth="1"/>
    <col min="259" max="259" width="8.5703125" style="13" customWidth="1"/>
    <col min="260" max="260" width="7.7109375" style="13" customWidth="1"/>
    <col min="261" max="261" width="6.7109375" style="13" customWidth="1"/>
    <col min="262" max="262" width="6.5703125" style="13" customWidth="1"/>
    <col min="263" max="263" width="9.140625" style="13" customWidth="1"/>
    <col min="264" max="512" width="9.140625" style="13"/>
    <col min="513" max="513" width="3.28515625" style="13" bestFit="1" customWidth="1"/>
    <col min="514" max="514" width="47.28515625" style="13" customWidth="1"/>
    <col min="515" max="515" width="8.5703125" style="13" customWidth="1"/>
    <col min="516" max="516" width="7.7109375" style="13" customWidth="1"/>
    <col min="517" max="517" width="6.7109375" style="13" customWidth="1"/>
    <col min="518" max="518" width="6.5703125" style="13" customWidth="1"/>
    <col min="519" max="519" width="9.140625" style="13" customWidth="1"/>
    <col min="520" max="768" width="9.140625" style="13"/>
    <col min="769" max="769" width="3.28515625" style="13" bestFit="1" customWidth="1"/>
    <col min="770" max="770" width="47.28515625" style="13" customWidth="1"/>
    <col min="771" max="771" width="8.5703125" style="13" customWidth="1"/>
    <col min="772" max="772" width="7.7109375" style="13" customWidth="1"/>
    <col min="773" max="773" width="6.7109375" style="13" customWidth="1"/>
    <col min="774" max="774" width="6.5703125" style="13" customWidth="1"/>
    <col min="775" max="775" width="9.140625" style="13" customWidth="1"/>
    <col min="776" max="1024" width="9.140625" style="13"/>
    <col min="1025" max="1025" width="3.28515625" style="13" bestFit="1" customWidth="1"/>
    <col min="1026" max="1026" width="47.28515625" style="13" customWidth="1"/>
    <col min="1027" max="1027" width="8.5703125" style="13" customWidth="1"/>
    <col min="1028" max="1028" width="7.7109375" style="13" customWidth="1"/>
    <col min="1029" max="1029" width="6.7109375" style="13" customWidth="1"/>
    <col min="1030" max="1030" width="6.5703125" style="13" customWidth="1"/>
    <col min="1031" max="1031" width="9.140625" style="13" customWidth="1"/>
    <col min="1032" max="1280" width="9.140625" style="13"/>
    <col min="1281" max="1281" width="3.28515625" style="13" bestFit="1" customWidth="1"/>
    <col min="1282" max="1282" width="47.28515625" style="13" customWidth="1"/>
    <col min="1283" max="1283" width="8.5703125" style="13" customWidth="1"/>
    <col min="1284" max="1284" width="7.7109375" style="13" customWidth="1"/>
    <col min="1285" max="1285" width="6.7109375" style="13" customWidth="1"/>
    <col min="1286" max="1286" width="6.5703125" style="13" customWidth="1"/>
    <col min="1287" max="1287" width="9.140625" style="13" customWidth="1"/>
    <col min="1288" max="1536" width="9.140625" style="13"/>
    <col min="1537" max="1537" width="3.28515625" style="13" bestFit="1" customWidth="1"/>
    <col min="1538" max="1538" width="47.28515625" style="13" customWidth="1"/>
    <col min="1539" max="1539" width="8.5703125" style="13" customWidth="1"/>
    <col min="1540" max="1540" width="7.7109375" style="13" customWidth="1"/>
    <col min="1541" max="1541" width="6.7109375" style="13" customWidth="1"/>
    <col min="1542" max="1542" width="6.5703125" style="13" customWidth="1"/>
    <col min="1543" max="1543" width="9.140625" style="13" customWidth="1"/>
    <col min="1544" max="1792" width="9.140625" style="13"/>
    <col min="1793" max="1793" width="3.28515625" style="13" bestFit="1" customWidth="1"/>
    <col min="1794" max="1794" width="47.28515625" style="13" customWidth="1"/>
    <col min="1795" max="1795" width="8.5703125" style="13" customWidth="1"/>
    <col min="1796" max="1796" width="7.7109375" style="13" customWidth="1"/>
    <col min="1797" max="1797" width="6.7109375" style="13" customWidth="1"/>
    <col min="1798" max="1798" width="6.5703125" style="13" customWidth="1"/>
    <col min="1799" max="1799" width="9.140625" style="13" customWidth="1"/>
    <col min="1800" max="2048" width="9.140625" style="13"/>
    <col min="2049" max="2049" width="3.28515625" style="13" bestFit="1" customWidth="1"/>
    <col min="2050" max="2050" width="47.28515625" style="13" customWidth="1"/>
    <col min="2051" max="2051" width="8.5703125" style="13" customWidth="1"/>
    <col min="2052" max="2052" width="7.7109375" style="13" customWidth="1"/>
    <col min="2053" max="2053" width="6.7109375" style="13" customWidth="1"/>
    <col min="2054" max="2054" width="6.5703125" style="13" customWidth="1"/>
    <col min="2055" max="2055" width="9.140625" style="13" customWidth="1"/>
    <col min="2056" max="2304" width="9.140625" style="13"/>
    <col min="2305" max="2305" width="3.28515625" style="13" bestFit="1" customWidth="1"/>
    <col min="2306" max="2306" width="47.28515625" style="13" customWidth="1"/>
    <col min="2307" max="2307" width="8.5703125" style="13" customWidth="1"/>
    <col min="2308" max="2308" width="7.7109375" style="13" customWidth="1"/>
    <col min="2309" max="2309" width="6.7109375" style="13" customWidth="1"/>
    <col min="2310" max="2310" width="6.5703125" style="13" customWidth="1"/>
    <col min="2311" max="2311" width="9.140625" style="13" customWidth="1"/>
    <col min="2312" max="2560" width="9.140625" style="13"/>
    <col min="2561" max="2561" width="3.28515625" style="13" bestFit="1" customWidth="1"/>
    <col min="2562" max="2562" width="47.28515625" style="13" customWidth="1"/>
    <col min="2563" max="2563" width="8.5703125" style="13" customWidth="1"/>
    <col min="2564" max="2564" width="7.7109375" style="13" customWidth="1"/>
    <col min="2565" max="2565" width="6.7109375" style="13" customWidth="1"/>
    <col min="2566" max="2566" width="6.5703125" style="13" customWidth="1"/>
    <col min="2567" max="2567" width="9.140625" style="13" customWidth="1"/>
    <col min="2568" max="2816" width="9.140625" style="13"/>
    <col min="2817" max="2817" width="3.28515625" style="13" bestFit="1" customWidth="1"/>
    <col min="2818" max="2818" width="47.28515625" style="13" customWidth="1"/>
    <col min="2819" max="2819" width="8.5703125" style="13" customWidth="1"/>
    <col min="2820" max="2820" width="7.7109375" style="13" customWidth="1"/>
    <col min="2821" max="2821" width="6.7109375" style="13" customWidth="1"/>
    <col min="2822" max="2822" width="6.5703125" style="13" customWidth="1"/>
    <col min="2823" max="2823" width="9.140625" style="13" customWidth="1"/>
    <col min="2824" max="3072" width="9.140625" style="13"/>
    <col min="3073" max="3073" width="3.28515625" style="13" bestFit="1" customWidth="1"/>
    <col min="3074" max="3074" width="47.28515625" style="13" customWidth="1"/>
    <col min="3075" max="3075" width="8.5703125" style="13" customWidth="1"/>
    <col min="3076" max="3076" width="7.7109375" style="13" customWidth="1"/>
    <col min="3077" max="3077" width="6.7109375" style="13" customWidth="1"/>
    <col min="3078" max="3078" width="6.5703125" style="13" customWidth="1"/>
    <col min="3079" max="3079" width="9.140625" style="13" customWidth="1"/>
    <col min="3080" max="3328" width="9.140625" style="13"/>
    <col min="3329" max="3329" width="3.28515625" style="13" bestFit="1" customWidth="1"/>
    <col min="3330" max="3330" width="47.28515625" style="13" customWidth="1"/>
    <col min="3331" max="3331" width="8.5703125" style="13" customWidth="1"/>
    <col min="3332" max="3332" width="7.7109375" style="13" customWidth="1"/>
    <col min="3333" max="3333" width="6.7109375" style="13" customWidth="1"/>
    <col min="3334" max="3334" width="6.5703125" style="13" customWidth="1"/>
    <col min="3335" max="3335" width="9.140625" style="13" customWidth="1"/>
    <col min="3336" max="3584" width="9.140625" style="13"/>
    <col min="3585" max="3585" width="3.28515625" style="13" bestFit="1" customWidth="1"/>
    <col min="3586" max="3586" width="47.28515625" style="13" customWidth="1"/>
    <col min="3587" max="3587" width="8.5703125" style="13" customWidth="1"/>
    <col min="3588" max="3588" width="7.7109375" style="13" customWidth="1"/>
    <col min="3589" max="3589" width="6.7109375" style="13" customWidth="1"/>
    <col min="3590" max="3590" width="6.5703125" style="13" customWidth="1"/>
    <col min="3591" max="3591" width="9.140625" style="13" customWidth="1"/>
    <col min="3592" max="3840" width="9.140625" style="13"/>
    <col min="3841" max="3841" width="3.28515625" style="13" bestFit="1" customWidth="1"/>
    <col min="3842" max="3842" width="47.28515625" style="13" customWidth="1"/>
    <col min="3843" max="3843" width="8.5703125" style="13" customWidth="1"/>
    <col min="3844" max="3844" width="7.7109375" style="13" customWidth="1"/>
    <col min="3845" max="3845" width="6.7109375" style="13" customWidth="1"/>
    <col min="3846" max="3846" width="6.5703125" style="13" customWidth="1"/>
    <col min="3847" max="3847" width="9.140625" style="13" customWidth="1"/>
    <col min="3848" max="4096" width="9.140625" style="13"/>
    <col min="4097" max="4097" width="3.28515625" style="13" bestFit="1" customWidth="1"/>
    <col min="4098" max="4098" width="47.28515625" style="13" customWidth="1"/>
    <col min="4099" max="4099" width="8.5703125" style="13" customWidth="1"/>
    <col min="4100" max="4100" width="7.7109375" style="13" customWidth="1"/>
    <col min="4101" max="4101" width="6.7109375" style="13" customWidth="1"/>
    <col min="4102" max="4102" width="6.5703125" style="13" customWidth="1"/>
    <col min="4103" max="4103" width="9.140625" style="13" customWidth="1"/>
    <col min="4104" max="4352" width="9.140625" style="13"/>
    <col min="4353" max="4353" width="3.28515625" style="13" bestFit="1" customWidth="1"/>
    <col min="4354" max="4354" width="47.28515625" style="13" customWidth="1"/>
    <col min="4355" max="4355" width="8.5703125" style="13" customWidth="1"/>
    <col min="4356" max="4356" width="7.7109375" style="13" customWidth="1"/>
    <col min="4357" max="4357" width="6.7109375" style="13" customWidth="1"/>
    <col min="4358" max="4358" width="6.5703125" style="13" customWidth="1"/>
    <col min="4359" max="4359" width="9.140625" style="13" customWidth="1"/>
    <col min="4360" max="4608" width="9.140625" style="13"/>
    <col min="4609" max="4609" width="3.28515625" style="13" bestFit="1" customWidth="1"/>
    <col min="4610" max="4610" width="47.28515625" style="13" customWidth="1"/>
    <col min="4611" max="4611" width="8.5703125" style="13" customWidth="1"/>
    <col min="4612" max="4612" width="7.7109375" style="13" customWidth="1"/>
    <col min="4613" max="4613" width="6.7109375" style="13" customWidth="1"/>
    <col min="4614" max="4614" width="6.5703125" style="13" customWidth="1"/>
    <col min="4615" max="4615" width="9.140625" style="13" customWidth="1"/>
    <col min="4616" max="4864" width="9.140625" style="13"/>
    <col min="4865" max="4865" width="3.28515625" style="13" bestFit="1" customWidth="1"/>
    <col min="4866" max="4866" width="47.28515625" style="13" customWidth="1"/>
    <col min="4867" max="4867" width="8.5703125" style="13" customWidth="1"/>
    <col min="4868" max="4868" width="7.7109375" style="13" customWidth="1"/>
    <col min="4869" max="4869" width="6.7109375" style="13" customWidth="1"/>
    <col min="4870" max="4870" width="6.5703125" style="13" customWidth="1"/>
    <col min="4871" max="4871" width="9.140625" style="13" customWidth="1"/>
    <col min="4872" max="5120" width="9.140625" style="13"/>
    <col min="5121" max="5121" width="3.28515625" style="13" bestFit="1" customWidth="1"/>
    <col min="5122" max="5122" width="47.28515625" style="13" customWidth="1"/>
    <col min="5123" max="5123" width="8.5703125" style="13" customWidth="1"/>
    <col min="5124" max="5124" width="7.7109375" style="13" customWidth="1"/>
    <col min="5125" max="5125" width="6.7109375" style="13" customWidth="1"/>
    <col min="5126" max="5126" width="6.5703125" style="13" customWidth="1"/>
    <col min="5127" max="5127" width="9.140625" style="13" customWidth="1"/>
    <col min="5128" max="5376" width="9.140625" style="13"/>
    <col min="5377" max="5377" width="3.28515625" style="13" bestFit="1" customWidth="1"/>
    <col min="5378" max="5378" width="47.28515625" style="13" customWidth="1"/>
    <col min="5379" max="5379" width="8.5703125" style="13" customWidth="1"/>
    <col min="5380" max="5380" width="7.7109375" style="13" customWidth="1"/>
    <col min="5381" max="5381" width="6.7109375" style="13" customWidth="1"/>
    <col min="5382" max="5382" width="6.5703125" style="13" customWidth="1"/>
    <col min="5383" max="5383" width="9.140625" style="13" customWidth="1"/>
    <col min="5384" max="5632" width="9.140625" style="13"/>
    <col min="5633" max="5633" width="3.28515625" style="13" bestFit="1" customWidth="1"/>
    <col min="5634" max="5634" width="47.28515625" style="13" customWidth="1"/>
    <col min="5635" max="5635" width="8.5703125" style="13" customWidth="1"/>
    <col min="5636" max="5636" width="7.7109375" style="13" customWidth="1"/>
    <col min="5637" max="5637" width="6.7109375" style="13" customWidth="1"/>
    <col min="5638" max="5638" width="6.5703125" style="13" customWidth="1"/>
    <col min="5639" max="5639" width="9.140625" style="13" customWidth="1"/>
    <col min="5640" max="5888" width="9.140625" style="13"/>
    <col min="5889" max="5889" width="3.28515625" style="13" bestFit="1" customWidth="1"/>
    <col min="5890" max="5890" width="47.28515625" style="13" customWidth="1"/>
    <col min="5891" max="5891" width="8.5703125" style="13" customWidth="1"/>
    <col min="5892" max="5892" width="7.7109375" style="13" customWidth="1"/>
    <col min="5893" max="5893" width="6.7109375" style="13" customWidth="1"/>
    <col min="5894" max="5894" width="6.5703125" style="13" customWidth="1"/>
    <col min="5895" max="5895" width="9.140625" style="13" customWidth="1"/>
    <col min="5896" max="6144" width="9.140625" style="13"/>
    <col min="6145" max="6145" width="3.28515625" style="13" bestFit="1" customWidth="1"/>
    <col min="6146" max="6146" width="47.28515625" style="13" customWidth="1"/>
    <col min="6147" max="6147" width="8.5703125" style="13" customWidth="1"/>
    <col min="6148" max="6148" width="7.7109375" style="13" customWidth="1"/>
    <col min="6149" max="6149" width="6.7109375" style="13" customWidth="1"/>
    <col min="6150" max="6150" width="6.5703125" style="13" customWidth="1"/>
    <col min="6151" max="6151" width="9.140625" style="13" customWidth="1"/>
    <col min="6152" max="6400" width="9.140625" style="13"/>
    <col min="6401" max="6401" width="3.28515625" style="13" bestFit="1" customWidth="1"/>
    <col min="6402" max="6402" width="47.28515625" style="13" customWidth="1"/>
    <col min="6403" max="6403" width="8.5703125" style="13" customWidth="1"/>
    <col min="6404" max="6404" width="7.7109375" style="13" customWidth="1"/>
    <col min="6405" max="6405" width="6.7109375" style="13" customWidth="1"/>
    <col min="6406" max="6406" width="6.5703125" style="13" customWidth="1"/>
    <col min="6407" max="6407" width="9.140625" style="13" customWidth="1"/>
    <col min="6408" max="6656" width="9.140625" style="13"/>
    <col min="6657" max="6657" width="3.28515625" style="13" bestFit="1" customWidth="1"/>
    <col min="6658" max="6658" width="47.28515625" style="13" customWidth="1"/>
    <col min="6659" max="6659" width="8.5703125" style="13" customWidth="1"/>
    <col min="6660" max="6660" width="7.7109375" style="13" customWidth="1"/>
    <col min="6661" max="6661" width="6.7109375" style="13" customWidth="1"/>
    <col min="6662" max="6662" width="6.5703125" style="13" customWidth="1"/>
    <col min="6663" max="6663" width="9.140625" style="13" customWidth="1"/>
    <col min="6664" max="6912" width="9.140625" style="13"/>
    <col min="6913" max="6913" width="3.28515625" style="13" bestFit="1" customWidth="1"/>
    <col min="6914" max="6914" width="47.28515625" style="13" customWidth="1"/>
    <col min="6915" max="6915" width="8.5703125" style="13" customWidth="1"/>
    <col min="6916" max="6916" width="7.7109375" style="13" customWidth="1"/>
    <col min="6917" max="6917" width="6.7109375" style="13" customWidth="1"/>
    <col min="6918" max="6918" width="6.5703125" style="13" customWidth="1"/>
    <col min="6919" max="6919" width="9.140625" style="13" customWidth="1"/>
    <col min="6920" max="7168" width="9.140625" style="13"/>
    <col min="7169" max="7169" width="3.28515625" style="13" bestFit="1" customWidth="1"/>
    <col min="7170" max="7170" width="47.28515625" style="13" customWidth="1"/>
    <col min="7171" max="7171" width="8.5703125" style="13" customWidth="1"/>
    <col min="7172" max="7172" width="7.7109375" style="13" customWidth="1"/>
    <col min="7173" max="7173" width="6.7109375" style="13" customWidth="1"/>
    <col min="7174" max="7174" width="6.5703125" style="13" customWidth="1"/>
    <col min="7175" max="7175" width="9.140625" style="13" customWidth="1"/>
    <col min="7176" max="7424" width="9.140625" style="13"/>
    <col min="7425" max="7425" width="3.28515625" style="13" bestFit="1" customWidth="1"/>
    <col min="7426" max="7426" width="47.28515625" style="13" customWidth="1"/>
    <col min="7427" max="7427" width="8.5703125" style="13" customWidth="1"/>
    <col min="7428" max="7428" width="7.7109375" style="13" customWidth="1"/>
    <col min="7429" max="7429" width="6.7109375" style="13" customWidth="1"/>
    <col min="7430" max="7430" width="6.5703125" style="13" customWidth="1"/>
    <col min="7431" max="7431" width="9.140625" style="13" customWidth="1"/>
    <col min="7432" max="7680" width="9.140625" style="13"/>
    <col min="7681" max="7681" width="3.28515625" style="13" bestFit="1" customWidth="1"/>
    <col min="7682" max="7682" width="47.28515625" style="13" customWidth="1"/>
    <col min="7683" max="7683" width="8.5703125" style="13" customWidth="1"/>
    <col min="7684" max="7684" width="7.7109375" style="13" customWidth="1"/>
    <col min="7685" max="7685" width="6.7109375" style="13" customWidth="1"/>
    <col min="7686" max="7686" width="6.5703125" style="13" customWidth="1"/>
    <col min="7687" max="7687" width="9.140625" style="13" customWidth="1"/>
    <col min="7688" max="7936" width="9.140625" style="13"/>
    <col min="7937" max="7937" width="3.28515625" style="13" bestFit="1" customWidth="1"/>
    <col min="7938" max="7938" width="47.28515625" style="13" customWidth="1"/>
    <col min="7939" max="7939" width="8.5703125" style="13" customWidth="1"/>
    <col min="7940" max="7940" width="7.7109375" style="13" customWidth="1"/>
    <col min="7941" max="7941" width="6.7109375" style="13" customWidth="1"/>
    <col min="7942" max="7942" width="6.5703125" style="13" customWidth="1"/>
    <col min="7943" max="7943" width="9.140625" style="13" customWidth="1"/>
    <col min="7944" max="8192" width="9.140625" style="13"/>
    <col min="8193" max="8193" width="3.28515625" style="13" bestFit="1" customWidth="1"/>
    <col min="8194" max="8194" width="47.28515625" style="13" customWidth="1"/>
    <col min="8195" max="8195" width="8.5703125" style="13" customWidth="1"/>
    <col min="8196" max="8196" width="7.7109375" style="13" customWidth="1"/>
    <col min="8197" max="8197" width="6.7109375" style="13" customWidth="1"/>
    <col min="8198" max="8198" width="6.5703125" style="13" customWidth="1"/>
    <col min="8199" max="8199" width="9.140625" style="13" customWidth="1"/>
    <col min="8200" max="8448" width="9.140625" style="13"/>
    <col min="8449" max="8449" width="3.28515625" style="13" bestFit="1" customWidth="1"/>
    <col min="8450" max="8450" width="47.28515625" style="13" customWidth="1"/>
    <col min="8451" max="8451" width="8.5703125" style="13" customWidth="1"/>
    <col min="8452" max="8452" width="7.7109375" style="13" customWidth="1"/>
    <col min="8453" max="8453" width="6.7109375" style="13" customWidth="1"/>
    <col min="8454" max="8454" width="6.5703125" style="13" customWidth="1"/>
    <col min="8455" max="8455" width="9.140625" style="13" customWidth="1"/>
    <col min="8456" max="8704" width="9.140625" style="13"/>
    <col min="8705" max="8705" width="3.28515625" style="13" bestFit="1" customWidth="1"/>
    <col min="8706" max="8706" width="47.28515625" style="13" customWidth="1"/>
    <col min="8707" max="8707" width="8.5703125" style="13" customWidth="1"/>
    <col min="8708" max="8708" width="7.7109375" style="13" customWidth="1"/>
    <col min="8709" max="8709" width="6.7109375" style="13" customWidth="1"/>
    <col min="8710" max="8710" width="6.5703125" style="13" customWidth="1"/>
    <col min="8711" max="8711" width="9.140625" style="13" customWidth="1"/>
    <col min="8712" max="8960" width="9.140625" style="13"/>
    <col min="8961" max="8961" width="3.28515625" style="13" bestFit="1" customWidth="1"/>
    <col min="8962" max="8962" width="47.28515625" style="13" customWidth="1"/>
    <col min="8963" max="8963" width="8.5703125" style="13" customWidth="1"/>
    <col min="8964" max="8964" width="7.7109375" style="13" customWidth="1"/>
    <col min="8965" max="8965" width="6.7109375" style="13" customWidth="1"/>
    <col min="8966" max="8966" width="6.5703125" style="13" customWidth="1"/>
    <col min="8967" max="8967" width="9.140625" style="13" customWidth="1"/>
    <col min="8968" max="9216" width="9.140625" style="13"/>
    <col min="9217" max="9217" width="3.28515625" style="13" bestFit="1" customWidth="1"/>
    <col min="9218" max="9218" width="47.28515625" style="13" customWidth="1"/>
    <col min="9219" max="9219" width="8.5703125" style="13" customWidth="1"/>
    <col min="9220" max="9220" width="7.7109375" style="13" customWidth="1"/>
    <col min="9221" max="9221" width="6.7109375" style="13" customWidth="1"/>
    <col min="9222" max="9222" width="6.5703125" style="13" customWidth="1"/>
    <col min="9223" max="9223" width="9.140625" style="13" customWidth="1"/>
    <col min="9224" max="9472" width="9.140625" style="13"/>
    <col min="9473" max="9473" width="3.28515625" style="13" bestFit="1" customWidth="1"/>
    <col min="9474" max="9474" width="47.28515625" style="13" customWidth="1"/>
    <col min="9475" max="9475" width="8.5703125" style="13" customWidth="1"/>
    <col min="9476" max="9476" width="7.7109375" style="13" customWidth="1"/>
    <col min="9477" max="9477" width="6.7109375" style="13" customWidth="1"/>
    <col min="9478" max="9478" width="6.5703125" style="13" customWidth="1"/>
    <col min="9479" max="9479" width="9.140625" style="13" customWidth="1"/>
    <col min="9480" max="9728" width="9.140625" style="13"/>
    <col min="9729" max="9729" width="3.28515625" style="13" bestFit="1" customWidth="1"/>
    <col min="9730" max="9730" width="47.28515625" style="13" customWidth="1"/>
    <col min="9731" max="9731" width="8.5703125" style="13" customWidth="1"/>
    <col min="9732" max="9732" width="7.7109375" style="13" customWidth="1"/>
    <col min="9733" max="9733" width="6.7109375" style="13" customWidth="1"/>
    <col min="9734" max="9734" width="6.5703125" style="13" customWidth="1"/>
    <col min="9735" max="9735" width="9.140625" style="13" customWidth="1"/>
    <col min="9736" max="9984" width="9.140625" style="13"/>
    <col min="9985" max="9985" width="3.28515625" style="13" bestFit="1" customWidth="1"/>
    <col min="9986" max="9986" width="47.28515625" style="13" customWidth="1"/>
    <col min="9987" max="9987" width="8.5703125" style="13" customWidth="1"/>
    <col min="9988" max="9988" width="7.7109375" style="13" customWidth="1"/>
    <col min="9989" max="9989" width="6.7109375" style="13" customWidth="1"/>
    <col min="9990" max="9990" width="6.5703125" style="13" customWidth="1"/>
    <col min="9991" max="9991" width="9.140625" style="13" customWidth="1"/>
    <col min="9992" max="10240" width="9.140625" style="13"/>
    <col min="10241" max="10241" width="3.28515625" style="13" bestFit="1" customWidth="1"/>
    <col min="10242" max="10242" width="47.28515625" style="13" customWidth="1"/>
    <col min="10243" max="10243" width="8.5703125" style="13" customWidth="1"/>
    <col min="10244" max="10244" width="7.7109375" style="13" customWidth="1"/>
    <col min="10245" max="10245" width="6.7109375" style="13" customWidth="1"/>
    <col min="10246" max="10246" width="6.5703125" style="13" customWidth="1"/>
    <col min="10247" max="10247" width="9.140625" style="13" customWidth="1"/>
    <col min="10248" max="10496" width="9.140625" style="13"/>
    <col min="10497" max="10497" width="3.28515625" style="13" bestFit="1" customWidth="1"/>
    <col min="10498" max="10498" width="47.28515625" style="13" customWidth="1"/>
    <col min="10499" max="10499" width="8.5703125" style="13" customWidth="1"/>
    <col min="10500" max="10500" width="7.7109375" style="13" customWidth="1"/>
    <col min="10501" max="10501" width="6.7109375" style="13" customWidth="1"/>
    <col min="10502" max="10502" width="6.5703125" style="13" customWidth="1"/>
    <col min="10503" max="10503" width="9.140625" style="13" customWidth="1"/>
    <col min="10504" max="10752" width="9.140625" style="13"/>
    <col min="10753" max="10753" width="3.28515625" style="13" bestFit="1" customWidth="1"/>
    <col min="10754" max="10754" width="47.28515625" style="13" customWidth="1"/>
    <col min="10755" max="10755" width="8.5703125" style="13" customWidth="1"/>
    <col min="10756" max="10756" width="7.7109375" style="13" customWidth="1"/>
    <col min="10757" max="10757" width="6.7109375" style="13" customWidth="1"/>
    <col min="10758" max="10758" width="6.5703125" style="13" customWidth="1"/>
    <col min="10759" max="10759" width="9.140625" style="13" customWidth="1"/>
    <col min="10760" max="11008" width="9.140625" style="13"/>
    <col min="11009" max="11009" width="3.28515625" style="13" bestFit="1" customWidth="1"/>
    <col min="11010" max="11010" width="47.28515625" style="13" customWidth="1"/>
    <col min="11011" max="11011" width="8.5703125" style="13" customWidth="1"/>
    <col min="11012" max="11012" width="7.7109375" style="13" customWidth="1"/>
    <col min="11013" max="11013" width="6.7109375" style="13" customWidth="1"/>
    <col min="11014" max="11014" width="6.5703125" style="13" customWidth="1"/>
    <col min="11015" max="11015" width="9.140625" style="13" customWidth="1"/>
    <col min="11016" max="11264" width="9.140625" style="13"/>
    <col min="11265" max="11265" width="3.28515625" style="13" bestFit="1" customWidth="1"/>
    <col min="11266" max="11266" width="47.28515625" style="13" customWidth="1"/>
    <col min="11267" max="11267" width="8.5703125" style="13" customWidth="1"/>
    <col min="11268" max="11268" width="7.7109375" style="13" customWidth="1"/>
    <col min="11269" max="11269" width="6.7109375" style="13" customWidth="1"/>
    <col min="11270" max="11270" width="6.5703125" style="13" customWidth="1"/>
    <col min="11271" max="11271" width="9.140625" style="13" customWidth="1"/>
    <col min="11272" max="11520" width="9.140625" style="13"/>
    <col min="11521" max="11521" width="3.28515625" style="13" bestFit="1" customWidth="1"/>
    <col min="11522" max="11522" width="47.28515625" style="13" customWidth="1"/>
    <col min="11523" max="11523" width="8.5703125" style="13" customWidth="1"/>
    <col min="11524" max="11524" width="7.7109375" style="13" customWidth="1"/>
    <col min="11525" max="11525" width="6.7109375" style="13" customWidth="1"/>
    <col min="11526" max="11526" width="6.5703125" style="13" customWidth="1"/>
    <col min="11527" max="11527" width="9.140625" style="13" customWidth="1"/>
    <col min="11528" max="11776" width="9.140625" style="13"/>
    <col min="11777" max="11777" width="3.28515625" style="13" bestFit="1" customWidth="1"/>
    <col min="11778" max="11778" width="47.28515625" style="13" customWidth="1"/>
    <col min="11779" max="11779" width="8.5703125" style="13" customWidth="1"/>
    <col min="11780" max="11780" width="7.7109375" style="13" customWidth="1"/>
    <col min="11781" max="11781" width="6.7109375" style="13" customWidth="1"/>
    <col min="11782" max="11782" width="6.5703125" style="13" customWidth="1"/>
    <col min="11783" max="11783" width="9.140625" style="13" customWidth="1"/>
    <col min="11784" max="12032" width="9.140625" style="13"/>
    <col min="12033" max="12033" width="3.28515625" style="13" bestFit="1" customWidth="1"/>
    <col min="12034" max="12034" width="47.28515625" style="13" customWidth="1"/>
    <col min="12035" max="12035" width="8.5703125" style="13" customWidth="1"/>
    <col min="12036" max="12036" width="7.7109375" style="13" customWidth="1"/>
    <col min="12037" max="12037" width="6.7109375" style="13" customWidth="1"/>
    <col min="12038" max="12038" width="6.5703125" style="13" customWidth="1"/>
    <col min="12039" max="12039" width="9.140625" style="13" customWidth="1"/>
    <col min="12040" max="12288" width="9.140625" style="13"/>
    <col min="12289" max="12289" width="3.28515625" style="13" bestFit="1" customWidth="1"/>
    <col min="12290" max="12290" width="47.28515625" style="13" customWidth="1"/>
    <col min="12291" max="12291" width="8.5703125" style="13" customWidth="1"/>
    <col min="12292" max="12292" width="7.7109375" style="13" customWidth="1"/>
    <col min="12293" max="12293" width="6.7109375" style="13" customWidth="1"/>
    <col min="12294" max="12294" width="6.5703125" style="13" customWidth="1"/>
    <col min="12295" max="12295" width="9.140625" style="13" customWidth="1"/>
    <col min="12296" max="12544" width="9.140625" style="13"/>
    <col min="12545" max="12545" width="3.28515625" style="13" bestFit="1" customWidth="1"/>
    <col min="12546" max="12546" width="47.28515625" style="13" customWidth="1"/>
    <col min="12547" max="12547" width="8.5703125" style="13" customWidth="1"/>
    <col min="12548" max="12548" width="7.7109375" style="13" customWidth="1"/>
    <col min="12549" max="12549" width="6.7109375" style="13" customWidth="1"/>
    <col min="12550" max="12550" width="6.5703125" style="13" customWidth="1"/>
    <col min="12551" max="12551" width="9.140625" style="13" customWidth="1"/>
    <col min="12552" max="12800" width="9.140625" style="13"/>
    <col min="12801" max="12801" width="3.28515625" style="13" bestFit="1" customWidth="1"/>
    <col min="12802" max="12802" width="47.28515625" style="13" customWidth="1"/>
    <col min="12803" max="12803" width="8.5703125" style="13" customWidth="1"/>
    <col min="12804" max="12804" width="7.7109375" style="13" customWidth="1"/>
    <col min="12805" max="12805" width="6.7109375" style="13" customWidth="1"/>
    <col min="12806" max="12806" width="6.5703125" style="13" customWidth="1"/>
    <col min="12807" max="12807" width="9.140625" style="13" customWidth="1"/>
    <col min="12808" max="13056" width="9.140625" style="13"/>
    <col min="13057" max="13057" width="3.28515625" style="13" bestFit="1" customWidth="1"/>
    <col min="13058" max="13058" width="47.28515625" style="13" customWidth="1"/>
    <col min="13059" max="13059" width="8.5703125" style="13" customWidth="1"/>
    <col min="13060" max="13060" width="7.7109375" style="13" customWidth="1"/>
    <col min="13061" max="13061" width="6.7109375" style="13" customWidth="1"/>
    <col min="13062" max="13062" width="6.5703125" style="13" customWidth="1"/>
    <col min="13063" max="13063" width="9.140625" style="13" customWidth="1"/>
    <col min="13064" max="13312" width="9.140625" style="13"/>
    <col min="13313" max="13313" width="3.28515625" style="13" bestFit="1" customWidth="1"/>
    <col min="13314" max="13314" width="47.28515625" style="13" customWidth="1"/>
    <col min="13315" max="13315" width="8.5703125" style="13" customWidth="1"/>
    <col min="13316" max="13316" width="7.7109375" style="13" customWidth="1"/>
    <col min="13317" max="13317" width="6.7109375" style="13" customWidth="1"/>
    <col min="13318" max="13318" width="6.5703125" style="13" customWidth="1"/>
    <col min="13319" max="13319" width="9.140625" style="13" customWidth="1"/>
    <col min="13320" max="13568" width="9.140625" style="13"/>
    <col min="13569" max="13569" width="3.28515625" style="13" bestFit="1" customWidth="1"/>
    <col min="13570" max="13570" width="47.28515625" style="13" customWidth="1"/>
    <col min="13571" max="13571" width="8.5703125" style="13" customWidth="1"/>
    <col min="13572" max="13572" width="7.7109375" style="13" customWidth="1"/>
    <col min="13573" max="13573" width="6.7109375" style="13" customWidth="1"/>
    <col min="13574" max="13574" width="6.5703125" style="13" customWidth="1"/>
    <col min="13575" max="13575" width="9.140625" style="13" customWidth="1"/>
    <col min="13576" max="13824" width="9.140625" style="13"/>
    <col min="13825" max="13825" width="3.28515625" style="13" bestFit="1" customWidth="1"/>
    <col min="13826" max="13826" width="47.28515625" style="13" customWidth="1"/>
    <col min="13827" max="13827" width="8.5703125" style="13" customWidth="1"/>
    <col min="13828" max="13828" width="7.7109375" style="13" customWidth="1"/>
    <col min="13829" max="13829" width="6.7109375" style="13" customWidth="1"/>
    <col min="13830" max="13830" width="6.5703125" style="13" customWidth="1"/>
    <col min="13831" max="13831" width="9.140625" style="13" customWidth="1"/>
    <col min="13832" max="14080" width="9.140625" style="13"/>
    <col min="14081" max="14081" width="3.28515625" style="13" bestFit="1" customWidth="1"/>
    <col min="14082" max="14082" width="47.28515625" style="13" customWidth="1"/>
    <col min="14083" max="14083" width="8.5703125" style="13" customWidth="1"/>
    <col min="14084" max="14084" width="7.7109375" style="13" customWidth="1"/>
    <col min="14085" max="14085" width="6.7109375" style="13" customWidth="1"/>
    <col min="14086" max="14086" width="6.5703125" style="13" customWidth="1"/>
    <col min="14087" max="14087" width="9.140625" style="13" customWidth="1"/>
    <col min="14088" max="14336" width="9.140625" style="13"/>
    <col min="14337" max="14337" width="3.28515625" style="13" bestFit="1" customWidth="1"/>
    <col min="14338" max="14338" width="47.28515625" style="13" customWidth="1"/>
    <col min="14339" max="14339" width="8.5703125" style="13" customWidth="1"/>
    <col min="14340" max="14340" width="7.7109375" style="13" customWidth="1"/>
    <col min="14341" max="14341" width="6.7109375" style="13" customWidth="1"/>
    <col min="14342" max="14342" width="6.5703125" style="13" customWidth="1"/>
    <col min="14343" max="14343" width="9.140625" style="13" customWidth="1"/>
    <col min="14344" max="14592" width="9.140625" style="13"/>
    <col min="14593" max="14593" width="3.28515625" style="13" bestFit="1" customWidth="1"/>
    <col min="14594" max="14594" width="47.28515625" style="13" customWidth="1"/>
    <col min="14595" max="14595" width="8.5703125" style="13" customWidth="1"/>
    <col min="14596" max="14596" width="7.7109375" style="13" customWidth="1"/>
    <col min="14597" max="14597" width="6.7109375" style="13" customWidth="1"/>
    <col min="14598" max="14598" width="6.5703125" style="13" customWidth="1"/>
    <col min="14599" max="14599" width="9.140625" style="13" customWidth="1"/>
    <col min="14600" max="14848" width="9.140625" style="13"/>
    <col min="14849" max="14849" width="3.28515625" style="13" bestFit="1" customWidth="1"/>
    <col min="14850" max="14850" width="47.28515625" style="13" customWidth="1"/>
    <col min="14851" max="14851" width="8.5703125" style="13" customWidth="1"/>
    <col min="14852" max="14852" width="7.7109375" style="13" customWidth="1"/>
    <col min="14853" max="14853" width="6.7109375" style="13" customWidth="1"/>
    <col min="14854" max="14854" width="6.5703125" style="13" customWidth="1"/>
    <col min="14855" max="14855" width="9.140625" style="13" customWidth="1"/>
    <col min="14856" max="15104" width="9.140625" style="13"/>
    <col min="15105" max="15105" width="3.28515625" style="13" bestFit="1" customWidth="1"/>
    <col min="15106" max="15106" width="47.28515625" style="13" customWidth="1"/>
    <col min="15107" max="15107" width="8.5703125" style="13" customWidth="1"/>
    <col min="15108" max="15108" width="7.7109375" style="13" customWidth="1"/>
    <col min="15109" max="15109" width="6.7109375" style="13" customWidth="1"/>
    <col min="15110" max="15110" width="6.5703125" style="13" customWidth="1"/>
    <col min="15111" max="15111" width="9.140625" style="13" customWidth="1"/>
    <col min="15112" max="15360" width="9.140625" style="13"/>
    <col min="15361" max="15361" width="3.28515625" style="13" bestFit="1" customWidth="1"/>
    <col min="15362" max="15362" width="47.28515625" style="13" customWidth="1"/>
    <col min="15363" max="15363" width="8.5703125" style="13" customWidth="1"/>
    <col min="15364" max="15364" width="7.7109375" style="13" customWidth="1"/>
    <col min="15365" max="15365" width="6.7109375" style="13" customWidth="1"/>
    <col min="15366" max="15366" width="6.5703125" style="13" customWidth="1"/>
    <col min="15367" max="15367" width="9.140625" style="13" customWidth="1"/>
    <col min="15368" max="15616" width="9.140625" style="13"/>
    <col min="15617" max="15617" width="3.28515625" style="13" bestFit="1" customWidth="1"/>
    <col min="15618" max="15618" width="47.28515625" style="13" customWidth="1"/>
    <col min="15619" max="15619" width="8.5703125" style="13" customWidth="1"/>
    <col min="15620" max="15620" width="7.7109375" style="13" customWidth="1"/>
    <col min="15621" max="15621" width="6.7109375" style="13" customWidth="1"/>
    <col min="15622" max="15622" width="6.5703125" style="13" customWidth="1"/>
    <col min="15623" max="15623" width="9.140625" style="13" customWidth="1"/>
    <col min="15624" max="15872" width="9.140625" style="13"/>
    <col min="15873" max="15873" width="3.28515625" style="13" bestFit="1" customWidth="1"/>
    <col min="15874" max="15874" width="47.28515625" style="13" customWidth="1"/>
    <col min="15875" max="15875" width="8.5703125" style="13" customWidth="1"/>
    <col min="15876" max="15876" width="7.7109375" style="13" customWidth="1"/>
    <col min="15877" max="15877" width="6.7109375" style="13" customWidth="1"/>
    <col min="15878" max="15878" width="6.5703125" style="13" customWidth="1"/>
    <col min="15879" max="15879" width="9.140625" style="13" customWidth="1"/>
    <col min="15880" max="16128" width="9.140625" style="13"/>
    <col min="16129" max="16129" width="3.28515625" style="13" bestFit="1" customWidth="1"/>
    <col min="16130" max="16130" width="47.28515625" style="13" customWidth="1"/>
    <col min="16131" max="16131" width="8.5703125" style="13" customWidth="1"/>
    <col min="16132" max="16132" width="7.7109375" style="13" customWidth="1"/>
    <col min="16133" max="16133" width="6.7109375" style="13" customWidth="1"/>
    <col min="16134" max="16134" width="6.5703125" style="13" customWidth="1"/>
    <col min="16135" max="16135" width="9.140625" style="13" customWidth="1"/>
    <col min="16136" max="16384" width="9.140625" style="13"/>
  </cols>
  <sheetData>
    <row r="1" spans="1:17" s="4" customFormat="1" ht="15" x14ac:dyDescent="0.25">
      <c r="A1" s="169" t="s">
        <v>0</v>
      </c>
      <c r="B1" s="169"/>
      <c r="C1" s="1"/>
      <c r="D1" s="170" t="s">
        <v>1</v>
      </c>
      <c r="E1" s="170"/>
      <c r="F1" s="170"/>
      <c r="G1" s="170"/>
      <c r="H1" s="2"/>
      <c r="I1" s="2"/>
      <c r="J1" s="2"/>
      <c r="K1" s="3"/>
      <c r="L1" s="3"/>
      <c r="M1" s="3"/>
      <c r="N1" s="3"/>
      <c r="O1" s="3"/>
      <c r="P1" s="3"/>
      <c r="Q1" s="3"/>
    </row>
    <row r="2" spans="1:17" s="4" customFormat="1" ht="15" x14ac:dyDescent="0.25">
      <c r="A2" s="169"/>
      <c r="B2" s="169"/>
      <c r="C2" s="1"/>
      <c r="D2" s="1"/>
      <c r="H2" s="5"/>
      <c r="I2" s="5"/>
      <c r="J2" s="5"/>
      <c r="K2" s="3"/>
      <c r="L2" s="3"/>
      <c r="M2" s="3"/>
      <c r="N2" s="3"/>
      <c r="O2" s="3"/>
      <c r="P2" s="3"/>
      <c r="Q2" s="3"/>
    </row>
    <row r="3" spans="1:17" s="4" customFormat="1" ht="15" x14ac:dyDescent="0.25">
      <c r="A3" s="6"/>
      <c r="B3" s="6"/>
      <c r="C3" s="6"/>
      <c r="D3" s="6"/>
      <c r="H3" s="5"/>
      <c r="I3" s="5"/>
      <c r="J3" s="5"/>
      <c r="K3" s="3"/>
      <c r="L3" s="3"/>
      <c r="M3" s="3"/>
      <c r="N3" s="3"/>
      <c r="O3" s="3"/>
      <c r="P3" s="3"/>
      <c r="Q3" s="3"/>
    </row>
    <row r="4" spans="1:17" s="4" customFormat="1" ht="15" x14ac:dyDescent="0.25">
      <c r="A4" s="171" t="s">
        <v>2</v>
      </c>
      <c r="B4" s="171"/>
      <c r="C4" s="171"/>
      <c r="D4" s="171"/>
      <c r="E4" s="171"/>
      <c r="F4" s="171"/>
      <c r="G4" s="171"/>
      <c r="H4" s="7"/>
      <c r="I4" s="7"/>
      <c r="J4" s="7"/>
      <c r="K4" s="3"/>
      <c r="L4" s="3"/>
      <c r="M4" s="3"/>
      <c r="N4" s="3"/>
      <c r="O4" s="3"/>
      <c r="P4" s="3"/>
      <c r="Q4" s="3"/>
    </row>
    <row r="5" spans="1:17" s="4" customFormat="1" ht="15" x14ac:dyDescent="0.25">
      <c r="A5" s="172" t="s">
        <v>172</v>
      </c>
      <c r="B5" s="172"/>
      <c r="C5" s="172"/>
      <c r="D5" s="172"/>
      <c r="E5" s="172"/>
      <c r="F5" s="172"/>
      <c r="G5" s="172"/>
      <c r="H5" s="7"/>
      <c r="I5" s="7"/>
      <c r="J5" s="7"/>
      <c r="K5" s="3"/>
      <c r="L5" s="3"/>
      <c r="M5" s="3"/>
      <c r="N5" s="3"/>
      <c r="O5" s="3"/>
      <c r="P5" s="3"/>
      <c r="Q5" s="3"/>
    </row>
    <row r="6" spans="1:17" s="4" customFormat="1" ht="15" x14ac:dyDescent="0.25">
      <c r="A6" s="8"/>
      <c r="B6" s="9"/>
      <c r="C6" s="9"/>
      <c r="D6" s="9"/>
      <c r="E6" s="9"/>
      <c r="F6" s="9"/>
      <c r="G6" s="9"/>
      <c r="H6" s="9"/>
      <c r="I6" s="9"/>
      <c r="J6" s="9"/>
      <c r="K6" s="3"/>
      <c r="L6" s="3"/>
      <c r="M6" s="3"/>
      <c r="N6" s="3"/>
      <c r="O6" s="3"/>
      <c r="P6" s="3"/>
      <c r="Q6" s="3"/>
    </row>
    <row r="7" spans="1:17" s="4" customFormat="1" ht="15" x14ac:dyDescent="0.25">
      <c r="A7" s="10"/>
      <c r="B7" s="10"/>
      <c r="C7" s="10"/>
      <c r="D7" s="10"/>
      <c r="E7" s="173" t="s">
        <v>3</v>
      </c>
      <c r="F7" s="173"/>
      <c r="G7" s="173"/>
    </row>
    <row r="8" spans="1:17" ht="51" x14ac:dyDescent="0.2">
      <c r="A8" s="11" t="s">
        <v>4</v>
      </c>
      <c r="B8" s="11" t="s">
        <v>5</v>
      </c>
      <c r="C8" s="12" t="s">
        <v>6</v>
      </c>
      <c r="D8" s="12" t="s">
        <v>7</v>
      </c>
      <c r="E8" s="12" t="s">
        <v>8</v>
      </c>
      <c r="F8" s="12" t="s">
        <v>9</v>
      </c>
      <c r="G8" s="12" t="s">
        <v>10</v>
      </c>
    </row>
    <row r="9" spans="1:17" s="15" customFormat="1" x14ac:dyDescent="0.2">
      <c r="A9" s="14">
        <v>1</v>
      </c>
      <c r="B9" s="14">
        <v>2</v>
      </c>
      <c r="C9" s="14">
        <v>3</v>
      </c>
      <c r="D9" s="14">
        <v>4</v>
      </c>
      <c r="E9" s="14">
        <v>5</v>
      </c>
      <c r="F9" s="14">
        <v>6</v>
      </c>
      <c r="G9" s="14">
        <v>7</v>
      </c>
    </row>
    <row r="10" spans="1:17" ht="25.5" x14ac:dyDescent="0.2">
      <c r="A10" s="16" t="s">
        <v>11</v>
      </c>
      <c r="B10" s="16" t="s">
        <v>12</v>
      </c>
      <c r="C10" s="17"/>
      <c r="D10" s="17"/>
      <c r="E10" s="17"/>
      <c r="F10" s="17"/>
      <c r="G10" s="18"/>
    </row>
    <row r="11" spans="1:17" s="21" customFormat="1" ht="38.25" x14ac:dyDescent="0.2">
      <c r="A11" s="19"/>
      <c r="B11" s="11" t="s">
        <v>98</v>
      </c>
      <c r="C11" s="20"/>
      <c r="D11" s="20"/>
      <c r="E11" s="20"/>
      <c r="F11" s="20"/>
      <c r="G11" s="167" t="s">
        <v>13</v>
      </c>
    </row>
    <row r="12" spans="1:17" s="26" customFormat="1" x14ac:dyDescent="0.2">
      <c r="A12" s="22">
        <v>1</v>
      </c>
      <c r="B12" s="23" t="s">
        <v>14</v>
      </c>
      <c r="C12" s="24">
        <v>643.6</v>
      </c>
      <c r="D12" s="24">
        <v>662.8</v>
      </c>
      <c r="E12" s="24">
        <v>662.8</v>
      </c>
      <c r="F12" s="24">
        <v>643.6</v>
      </c>
      <c r="G12" s="168"/>
    </row>
    <row r="13" spans="1:17" x14ac:dyDescent="0.2">
      <c r="A13" s="16" t="s">
        <v>15</v>
      </c>
      <c r="B13" s="16" t="s">
        <v>16</v>
      </c>
      <c r="C13" s="17"/>
      <c r="D13" s="17"/>
      <c r="E13" s="17"/>
      <c r="F13" s="17"/>
      <c r="G13" s="18"/>
    </row>
    <row r="14" spans="1:17" s="21" customFormat="1" ht="38.25" x14ac:dyDescent="0.2">
      <c r="A14" s="19"/>
      <c r="B14" s="11" t="s">
        <v>17</v>
      </c>
      <c r="C14" s="20"/>
      <c r="D14" s="20"/>
      <c r="E14" s="20"/>
      <c r="F14" s="20"/>
      <c r="G14" s="167" t="s">
        <v>18</v>
      </c>
    </row>
    <row r="15" spans="1:17" s="26" customFormat="1" ht="25.5" x14ac:dyDescent="0.2">
      <c r="A15" s="22">
        <v>1</v>
      </c>
      <c r="B15" s="23" t="s">
        <v>19</v>
      </c>
      <c r="C15" s="24">
        <v>30949.976999999999</v>
      </c>
      <c r="D15" s="24">
        <v>32347.956999999999</v>
      </c>
      <c r="E15" s="24">
        <v>27495.762999999999</v>
      </c>
      <c r="F15" s="24">
        <v>27496</v>
      </c>
      <c r="G15" s="168"/>
    </row>
    <row r="23" s="13" customFormat="1" x14ac:dyDescent="0.2"/>
  </sheetData>
  <mergeCells count="7">
    <mergeCell ref="G14:G15"/>
    <mergeCell ref="A1:B2"/>
    <mergeCell ref="D1:G1"/>
    <mergeCell ref="A4:G4"/>
    <mergeCell ref="A5:G5"/>
    <mergeCell ref="E7:G7"/>
    <mergeCell ref="G11:G12"/>
  </mergeCells>
  <pageMargins left="0.7" right="0.2"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C24" sqref="C24"/>
    </sheetView>
  </sheetViews>
  <sheetFormatPr defaultRowHeight="12.75" x14ac:dyDescent="0.2"/>
  <cols>
    <col min="1" max="1" width="5.5703125" style="13" customWidth="1"/>
    <col min="2" max="2" width="40.7109375" style="13" customWidth="1"/>
    <col min="3" max="3" width="19" style="13" customWidth="1"/>
    <col min="4" max="4" width="16.28515625" style="13" customWidth="1"/>
    <col min="5" max="5" width="13.28515625" style="13" customWidth="1"/>
    <col min="6" max="6" width="11.5703125" style="13" customWidth="1"/>
    <col min="7" max="7" width="27.5703125" style="13" customWidth="1"/>
    <col min="8" max="256" width="9.140625" style="13"/>
    <col min="257" max="257" width="2.85546875" style="13" bestFit="1" customWidth="1"/>
    <col min="258" max="258" width="37.7109375" style="13" customWidth="1"/>
    <col min="259" max="259" width="9.42578125" style="13" bestFit="1" customWidth="1"/>
    <col min="260" max="260" width="11.42578125" style="13" customWidth="1"/>
    <col min="261" max="261" width="10.42578125" style="13" customWidth="1"/>
    <col min="262" max="262" width="9.140625" style="13"/>
    <col min="263" max="263" width="16.28515625" style="13" customWidth="1"/>
    <col min="264" max="512" width="9.140625" style="13"/>
    <col min="513" max="513" width="2.85546875" style="13" bestFit="1" customWidth="1"/>
    <col min="514" max="514" width="37.7109375" style="13" customWidth="1"/>
    <col min="515" max="515" width="9.42578125" style="13" bestFit="1" customWidth="1"/>
    <col min="516" max="516" width="11.42578125" style="13" customWidth="1"/>
    <col min="517" max="517" width="10.42578125" style="13" customWidth="1"/>
    <col min="518" max="518" width="9.140625" style="13"/>
    <col min="519" max="519" width="16.28515625" style="13" customWidth="1"/>
    <col min="520" max="768" width="9.140625" style="13"/>
    <col min="769" max="769" width="2.85546875" style="13" bestFit="1" customWidth="1"/>
    <col min="770" max="770" width="37.7109375" style="13" customWidth="1"/>
    <col min="771" max="771" width="9.42578125" style="13" bestFit="1" customWidth="1"/>
    <col min="772" max="772" width="11.42578125" style="13" customWidth="1"/>
    <col min="773" max="773" width="10.42578125" style="13" customWidth="1"/>
    <col min="774" max="774" width="9.140625" style="13"/>
    <col min="775" max="775" width="16.28515625" style="13" customWidth="1"/>
    <col min="776" max="1024" width="9.140625" style="13"/>
    <col min="1025" max="1025" width="2.85546875" style="13" bestFit="1" customWidth="1"/>
    <col min="1026" max="1026" width="37.7109375" style="13" customWidth="1"/>
    <col min="1027" max="1027" width="9.42578125" style="13" bestFit="1" customWidth="1"/>
    <col min="1028" max="1028" width="11.42578125" style="13" customWidth="1"/>
    <col min="1029" max="1029" width="10.42578125" style="13" customWidth="1"/>
    <col min="1030" max="1030" width="9.140625" style="13"/>
    <col min="1031" max="1031" width="16.28515625" style="13" customWidth="1"/>
    <col min="1032" max="1280" width="9.140625" style="13"/>
    <col min="1281" max="1281" width="2.85546875" style="13" bestFit="1" customWidth="1"/>
    <col min="1282" max="1282" width="37.7109375" style="13" customWidth="1"/>
    <col min="1283" max="1283" width="9.42578125" style="13" bestFit="1" customWidth="1"/>
    <col min="1284" max="1284" width="11.42578125" style="13" customWidth="1"/>
    <col min="1285" max="1285" width="10.42578125" style="13" customWidth="1"/>
    <col min="1286" max="1286" width="9.140625" style="13"/>
    <col min="1287" max="1287" width="16.28515625" style="13" customWidth="1"/>
    <col min="1288" max="1536" width="9.140625" style="13"/>
    <col min="1537" max="1537" width="2.85546875" style="13" bestFit="1" customWidth="1"/>
    <col min="1538" max="1538" width="37.7109375" style="13" customWidth="1"/>
    <col min="1539" max="1539" width="9.42578125" style="13" bestFit="1" customWidth="1"/>
    <col min="1540" max="1540" width="11.42578125" style="13" customWidth="1"/>
    <col min="1541" max="1541" width="10.42578125" style="13" customWidth="1"/>
    <col min="1542" max="1542" width="9.140625" style="13"/>
    <col min="1543" max="1543" width="16.28515625" style="13" customWidth="1"/>
    <col min="1544" max="1792" width="9.140625" style="13"/>
    <col min="1793" max="1793" width="2.85546875" style="13" bestFit="1" customWidth="1"/>
    <col min="1794" max="1794" width="37.7109375" style="13" customWidth="1"/>
    <col min="1795" max="1795" width="9.42578125" style="13" bestFit="1" customWidth="1"/>
    <col min="1796" max="1796" width="11.42578125" style="13" customWidth="1"/>
    <col min="1797" max="1797" width="10.42578125" style="13" customWidth="1"/>
    <col min="1798" max="1798" width="9.140625" style="13"/>
    <col min="1799" max="1799" width="16.28515625" style="13" customWidth="1"/>
    <col min="1800" max="2048" width="9.140625" style="13"/>
    <col min="2049" max="2049" width="2.85546875" style="13" bestFit="1" customWidth="1"/>
    <col min="2050" max="2050" width="37.7109375" style="13" customWidth="1"/>
    <col min="2051" max="2051" width="9.42578125" style="13" bestFit="1" customWidth="1"/>
    <col min="2052" max="2052" width="11.42578125" style="13" customWidth="1"/>
    <col min="2053" max="2053" width="10.42578125" style="13" customWidth="1"/>
    <col min="2054" max="2054" width="9.140625" style="13"/>
    <col min="2055" max="2055" width="16.28515625" style="13" customWidth="1"/>
    <col min="2056" max="2304" width="9.140625" style="13"/>
    <col min="2305" max="2305" width="2.85546875" style="13" bestFit="1" customWidth="1"/>
    <col min="2306" max="2306" width="37.7109375" style="13" customWidth="1"/>
    <col min="2307" max="2307" width="9.42578125" style="13" bestFit="1" customWidth="1"/>
    <col min="2308" max="2308" width="11.42578125" style="13" customWidth="1"/>
    <col min="2309" max="2309" width="10.42578125" style="13" customWidth="1"/>
    <col min="2310" max="2310" width="9.140625" style="13"/>
    <col min="2311" max="2311" width="16.28515625" style="13" customWidth="1"/>
    <col min="2312" max="2560" width="9.140625" style="13"/>
    <col min="2561" max="2561" width="2.85546875" style="13" bestFit="1" customWidth="1"/>
    <col min="2562" max="2562" width="37.7109375" style="13" customWidth="1"/>
    <col min="2563" max="2563" width="9.42578125" style="13" bestFit="1" customWidth="1"/>
    <col min="2564" max="2564" width="11.42578125" style="13" customWidth="1"/>
    <col min="2565" max="2565" width="10.42578125" style="13" customWidth="1"/>
    <col min="2566" max="2566" width="9.140625" style="13"/>
    <col min="2567" max="2567" width="16.28515625" style="13" customWidth="1"/>
    <col min="2568" max="2816" width="9.140625" style="13"/>
    <col min="2817" max="2817" width="2.85546875" style="13" bestFit="1" customWidth="1"/>
    <col min="2818" max="2818" width="37.7109375" style="13" customWidth="1"/>
    <col min="2819" max="2819" width="9.42578125" style="13" bestFit="1" customWidth="1"/>
    <col min="2820" max="2820" width="11.42578125" style="13" customWidth="1"/>
    <col min="2821" max="2821" width="10.42578125" style="13" customWidth="1"/>
    <col min="2822" max="2822" width="9.140625" style="13"/>
    <col min="2823" max="2823" width="16.28515625" style="13" customWidth="1"/>
    <col min="2824" max="3072" width="9.140625" style="13"/>
    <col min="3073" max="3073" width="2.85546875" style="13" bestFit="1" customWidth="1"/>
    <col min="3074" max="3074" width="37.7109375" style="13" customWidth="1"/>
    <col min="3075" max="3075" width="9.42578125" style="13" bestFit="1" customWidth="1"/>
    <col min="3076" max="3076" width="11.42578125" style="13" customWidth="1"/>
    <col min="3077" max="3077" width="10.42578125" style="13" customWidth="1"/>
    <col min="3078" max="3078" width="9.140625" style="13"/>
    <col min="3079" max="3079" width="16.28515625" style="13" customWidth="1"/>
    <col min="3080" max="3328" width="9.140625" style="13"/>
    <col min="3329" max="3329" width="2.85546875" style="13" bestFit="1" customWidth="1"/>
    <col min="3330" max="3330" width="37.7109375" style="13" customWidth="1"/>
    <col min="3331" max="3331" width="9.42578125" style="13" bestFit="1" customWidth="1"/>
    <col min="3332" max="3332" width="11.42578125" style="13" customWidth="1"/>
    <col min="3333" max="3333" width="10.42578125" style="13" customWidth="1"/>
    <col min="3334" max="3334" width="9.140625" style="13"/>
    <col min="3335" max="3335" width="16.28515625" style="13" customWidth="1"/>
    <col min="3336" max="3584" width="9.140625" style="13"/>
    <col min="3585" max="3585" width="2.85546875" style="13" bestFit="1" customWidth="1"/>
    <col min="3586" max="3586" width="37.7109375" style="13" customWidth="1"/>
    <col min="3587" max="3587" width="9.42578125" style="13" bestFit="1" customWidth="1"/>
    <col min="3588" max="3588" width="11.42578125" style="13" customWidth="1"/>
    <col min="3589" max="3589" width="10.42578125" style="13" customWidth="1"/>
    <col min="3590" max="3590" width="9.140625" style="13"/>
    <col min="3591" max="3591" width="16.28515625" style="13" customWidth="1"/>
    <col min="3592" max="3840" width="9.140625" style="13"/>
    <col min="3841" max="3841" width="2.85546875" style="13" bestFit="1" customWidth="1"/>
    <col min="3842" max="3842" width="37.7109375" style="13" customWidth="1"/>
    <col min="3843" max="3843" width="9.42578125" style="13" bestFit="1" customWidth="1"/>
    <col min="3844" max="3844" width="11.42578125" style="13" customWidth="1"/>
    <col min="3845" max="3845" width="10.42578125" style="13" customWidth="1"/>
    <col min="3846" max="3846" width="9.140625" style="13"/>
    <col min="3847" max="3847" width="16.28515625" style="13" customWidth="1"/>
    <col min="3848" max="4096" width="9.140625" style="13"/>
    <col min="4097" max="4097" width="2.85546875" style="13" bestFit="1" customWidth="1"/>
    <col min="4098" max="4098" width="37.7109375" style="13" customWidth="1"/>
    <col min="4099" max="4099" width="9.42578125" style="13" bestFit="1" customWidth="1"/>
    <col min="4100" max="4100" width="11.42578125" style="13" customWidth="1"/>
    <col min="4101" max="4101" width="10.42578125" style="13" customWidth="1"/>
    <col min="4102" max="4102" width="9.140625" style="13"/>
    <col min="4103" max="4103" width="16.28515625" style="13" customWidth="1"/>
    <col min="4104" max="4352" width="9.140625" style="13"/>
    <col min="4353" max="4353" width="2.85546875" style="13" bestFit="1" customWidth="1"/>
    <col min="4354" max="4354" width="37.7109375" style="13" customWidth="1"/>
    <col min="4355" max="4355" width="9.42578125" style="13" bestFit="1" customWidth="1"/>
    <col min="4356" max="4356" width="11.42578125" style="13" customWidth="1"/>
    <col min="4357" max="4357" width="10.42578125" style="13" customWidth="1"/>
    <col min="4358" max="4358" width="9.140625" style="13"/>
    <col min="4359" max="4359" width="16.28515625" style="13" customWidth="1"/>
    <col min="4360" max="4608" width="9.140625" style="13"/>
    <col min="4609" max="4609" width="2.85546875" style="13" bestFit="1" customWidth="1"/>
    <col min="4610" max="4610" width="37.7109375" style="13" customWidth="1"/>
    <col min="4611" max="4611" width="9.42578125" style="13" bestFit="1" customWidth="1"/>
    <col min="4612" max="4612" width="11.42578125" style="13" customWidth="1"/>
    <col min="4613" max="4613" width="10.42578125" style="13" customWidth="1"/>
    <col min="4614" max="4614" width="9.140625" style="13"/>
    <col min="4615" max="4615" width="16.28515625" style="13" customWidth="1"/>
    <col min="4616" max="4864" width="9.140625" style="13"/>
    <col min="4865" max="4865" width="2.85546875" style="13" bestFit="1" customWidth="1"/>
    <col min="4866" max="4866" width="37.7109375" style="13" customWidth="1"/>
    <col min="4867" max="4867" width="9.42578125" style="13" bestFit="1" customWidth="1"/>
    <col min="4868" max="4868" width="11.42578125" style="13" customWidth="1"/>
    <col min="4869" max="4869" width="10.42578125" style="13" customWidth="1"/>
    <col min="4870" max="4870" width="9.140625" style="13"/>
    <col min="4871" max="4871" width="16.28515625" style="13" customWidth="1"/>
    <col min="4872" max="5120" width="9.140625" style="13"/>
    <col min="5121" max="5121" width="2.85546875" style="13" bestFit="1" customWidth="1"/>
    <col min="5122" max="5122" width="37.7109375" style="13" customWidth="1"/>
    <col min="5123" max="5123" width="9.42578125" style="13" bestFit="1" customWidth="1"/>
    <col min="5124" max="5124" width="11.42578125" style="13" customWidth="1"/>
    <col min="5125" max="5125" width="10.42578125" style="13" customWidth="1"/>
    <col min="5126" max="5126" width="9.140625" style="13"/>
    <col min="5127" max="5127" width="16.28515625" style="13" customWidth="1"/>
    <col min="5128" max="5376" width="9.140625" style="13"/>
    <col min="5377" max="5377" width="2.85546875" style="13" bestFit="1" customWidth="1"/>
    <col min="5378" max="5378" width="37.7109375" style="13" customWidth="1"/>
    <col min="5379" max="5379" width="9.42578125" style="13" bestFit="1" customWidth="1"/>
    <col min="5380" max="5380" width="11.42578125" style="13" customWidth="1"/>
    <col min="5381" max="5381" width="10.42578125" style="13" customWidth="1"/>
    <col min="5382" max="5382" width="9.140625" style="13"/>
    <col min="5383" max="5383" width="16.28515625" style="13" customWidth="1"/>
    <col min="5384" max="5632" width="9.140625" style="13"/>
    <col min="5633" max="5633" width="2.85546875" style="13" bestFit="1" customWidth="1"/>
    <col min="5634" max="5634" width="37.7109375" style="13" customWidth="1"/>
    <col min="5635" max="5635" width="9.42578125" style="13" bestFit="1" customWidth="1"/>
    <col min="5636" max="5636" width="11.42578125" style="13" customWidth="1"/>
    <col min="5637" max="5637" width="10.42578125" style="13" customWidth="1"/>
    <col min="5638" max="5638" width="9.140625" style="13"/>
    <col min="5639" max="5639" width="16.28515625" style="13" customWidth="1"/>
    <col min="5640" max="5888" width="9.140625" style="13"/>
    <col min="5889" max="5889" width="2.85546875" style="13" bestFit="1" customWidth="1"/>
    <col min="5890" max="5890" width="37.7109375" style="13" customWidth="1"/>
    <col min="5891" max="5891" width="9.42578125" style="13" bestFit="1" customWidth="1"/>
    <col min="5892" max="5892" width="11.42578125" style="13" customWidth="1"/>
    <col min="5893" max="5893" width="10.42578125" style="13" customWidth="1"/>
    <col min="5894" max="5894" width="9.140625" style="13"/>
    <col min="5895" max="5895" width="16.28515625" style="13" customWidth="1"/>
    <col min="5896" max="6144" width="9.140625" style="13"/>
    <col min="6145" max="6145" width="2.85546875" style="13" bestFit="1" customWidth="1"/>
    <col min="6146" max="6146" width="37.7109375" style="13" customWidth="1"/>
    <col min="6147" max="6147" width="9.42578125" style="13" bestFit="1" customWidth="1"/>
    <col min="6148" max="6148" width="11.42578125" style="13" customWidth="1"/>
    <col min="6149" max="6149" width="10.42578125" style="13" customWidth="1"/>
    <col min="6150" max="6150" width="9.140625" style="13"/>
    <col min="6151" max="6151" width="16.28515625" style="13" customWidth="1"/>
    <col min="6152" max="6400" width="9.140625" style="13"/>
    <col min="6401" max="6401" width="2.85546875" style="13" bestFit="1" customWidth="1"/>
    <col min="6402" max="6402" width="37.7109375" style="13" customWidth="1"/>
    <col min="6403" max="6403" width="9.42578125" style="13" bestFit="1" customWidth="1"/>
    <col min="6404" max="6404" width="11.42578125" style="13" customWidth="1"/>
    <col min="6405" max="6405" width="10.42578125" style="13" customWidth="1"/>
    <col min="6406" max="6406" width="9.140625" style="13"/>
    <col min="6407" max="6407" width="16.28515625" style="13" customWidth="1"/>
    <col min="6408" max="6656" width="9.140625" style="13"/>
    <col min="6657" max="6657" width="2.85546875" style="13" bestFit="1" customWidth="1"/>
    <col min="6658" max="6658" width="37.7109375" style="13" customWidth="1"/>
    <col min="6659" max="6659" width="9.42578125" style="13" bestFit="1" customWidth="1"/>
    <col min="6660" max="6660" width="11.42578125" style="13" customWidth="1"/>
    <col min="6661" max="6661" width="10.42578125" style="13" customWidth="1"/>
    <col min="6662" max="6662" width="9.140625" style="13"/>
    <col min="6663" max="6663" width="16.28515625" style="13" customWidth="1"/>
    <col min="6664" max="6912" width="9.140625" style="13"/>
    <col min="6913" max="6913" width="2.85546875" style="13" bestFit="1" customWidth="1"/>
    <col min="6914" max="6914" width="37.7109375" style="13" customWidth="1"/>
    <col min="6915" max="6915" width="9.42578125" style="13" bestFit="1" customWidth="1"/>
    <col min="6916" max="6916" width="11.42578125" style="13" customWidth="1"/>
    <col min="6917" max="6917" width="10.42578125" style="13" customWidth="1"/>
    <col min="6918" max="6918" width="9.140625" style="13"/>
    <col min="6919" max="6919" width="16.28515625" style="13" customWidth="1"/>
    <col min="6920" max="7168" width="9.140625" style="13"/>
    <col min="7169" max="7169" width="2.85546875" style="13" bestFit="1" customWidth="1"/>
    <col min="7170" max="7170" width="37.7109375" style="13" customWidth="1"/>
    <col min="7171" max="7171" width="9.42578125" style="13" bestFit="1" customWidth="1"/>
    <col min="7172" max="7172" width="11.42578125" style="13" customWidth="1"/>
    <col min="7173" max="7173" width="10.42578125" style="13" customWidth="1"/>
    <col min="7174" max="7174" width="9.140625" style="13"/>
    <col min="7175" max="7175" width="16.28515625" style="13" customWidth="1"/>
    <col min="7176" max="7424" width="9.140625" style="13"/>
    <col min="7425" max="7425" width="2.85546875" style="13" bestFit="1" customWidth="1"/>
    <col min="7426" max="7426" width="37.7109375" style="13" customWidth="1"/>
    <col min="7427" max="7427" width="9.42578125" style="13" bestFit="1" customWidth="1"/>
    <col min="7428" max="7428" width="11.42578125" style="13" customWidth="1"/>
    <col min="7429" max="7429" width="10.42578125" style="13" customWidth="1"/>
    <col min="7430" max="7430" width="9.140625" style="13"/>
    <col min="7431" max="7431" width="16.28515625" style="13" customWidth="1"/>
    <col min="7432" max="7680" width="9.140625" style="13"/>
    <col min="7681" max="7681" width="2.85546875" style="13" bestFit="1" customWidth="1"/>
    <col min="7682" max="7682" width="37.7109375" style="13" customWidth="1"/>
    <col min="7683" max="7683" width="9.42578125" style="13" bestFit="1" customWidth="1"/>
    <col min="7684" max="7684" width="11.42578125" style="13" customWidth="1"/>
    <col min="7685" max="7685" width="10.42578125" style="13" customWidth="1"/>
    <col min="7686" max="7686" width="9.140625" style="13"/>
    <col min="7687" max="7687" width="16.28515625" style="13" customWidth="1"/>
    <col min="7688" max="7936" width="9.140625" style="13"/>
    <col min="7937" max="7937" width="2.85546875" style="13" bestFit="1" customWidth="1"/>
    <col min="7938" max="7938" width="37.7109375" style="13" customWidth="1"/>
    <col min="7939" max="7939" width="9.42578125" style="13" bestFit="1" customWidth="1"/>
    <col min="7940" max="7940" width="11.42578125" style="13" customWidth="1"/>
    <col min="7941" max="7941" width="10.42578125" style="13" customWidth="1"/>
    <col min="7942" max="7942" width="9.140625" style="13"/>
    <col min="7943" max="7943" width="16.28515625" style="13" customWidth="1"/>
    <col min="7944" max="8192" width="9.140625" style="13"/>
    <col min="8193" max="8193" width="2.85546875" style="13" bestFit="1" customWidth="1"/>
    <col min="8194" max="8194" width="37.7109375" style="13" customWidth="1"/>
    <col min="8195" max="8195" width="9.42578125" style="13" bestFit="1" customWidth="1"/>
    <col min="8196" max="8196" width="11.42578125" style="13" customWidth="1"/>
    <col min="8197" max="8197" width="10.42578125" style="13" customWidth="1"/>
    <col min="8198" max="8198" width="9.140625" style="13"/>
    <col min="8199" max="8199" width="16.28515625" style="13" customWidth="1"/>
    <col min="8200" max="8448" width="9.140625" style="13"/>
    <col min="8449" max="8449" width="2.85546875" style="13" bestFit="1" customWidth="1"/>
    <col min="8450" max="8450" width="37.7109375" style="13" customWidth="1"/>
    <col min="8451" max="8451" width="9.42578125" style="13" bestFit="1" customWidth="1"/>
    <col min="8452" max="8452" width="11.42578125" style="13" customWidth="1"/>
    <col min="8453" max="8453" width="10.42578125" style="13" customWidth="1"/>
    <col min="8454" max="8454" width="9.140625" style="13"/>
    <col min="8455" max="8455" width="16.28515625" style="13" customWidth="1"/>
    <col min="8456" max="8704" width="9.140625" style="13"/>
    <col min="8705" max="8705" width="2.85546875" style="13" bestFit="1" customWidth="1"/>
    <col min="8706" max="8706" width="37.7109375" style="13" customWidth="1"/>
    <col min="8707" max="8707" width="9.42578125" style="13" bestFit="1" customWidth="1"/>
    <col min="8708" max="8708" width="11.42578125" style="13" customWidth="1"/>
    <col min="8709" max="8709" width="10.42578125" style="13" customWidth="1"/>
    <col min="8710" max="8710" width="9.140625" style="13"/>
    <col min="8711" max="8711" width="16.28515625" style="13" customWidth="1"/>
    <col min="8712" max="8960" width="9.140625" style="13"/>
    <col min="8961" max="8961" width="2.85546875" style="13" bestFit="1" customWidth="1"/>
    <col min="8962" max="8962" width="37.7109375" style="13" customWidth="1"/>
    <col min="8963" max="8963" width="9.42578125" style="13" bestFit="1" customWidth="1"/>
    <col min="8964" max="8964" width="11.42578125" style="13" customWidth="1"/>
    <col min="8965" max="8965" width="10.42578125" style="13" customWidth="1"/>
    <col min="8966" max="8966" width="9.140625" style="13"/>
    <col min="8967" max="8967" width="16.28515625" style="13" customWidth="1"/>
    <col min="8968" max="9216" width="9.140625" style="13"/>
    <col min="9217" max="9217" width="2.85546875" style="13" bestFit="1" customWidth="1"/>
    <col min="9218" max="9218" width="37.7109375" style="13" customWidth="1"/>
    <col min="9219" max="9219" width="9.42578125" style="13" bestFit="1" customWidth="1"/>
    <col min="9220" max="9220" width="11.42578125" style="13" customWidth="1"/>
    <col min="9221" max="9221" width="10.42578125" style="13" customWidth="1"/>
    <col min="9222" max="9222" width="9.140625" style="13"/>
    <col min="9223" max="9223" width="16.28515625" style="13" customWidth="1"/>
    <col min="9224" max="9472" width="9.140625" style="13"/>
    <col min="9473" max="9473" width="2.85546875" style="13" bestFit="1" customWidth="1"/>
    <col min="9474" max="9474" width="37.7109375" style="13" customWidth="1"/>
    <col min="9475" max="9475" width="9.42578125" style="13" bestFit="1" customWidth="1"/>
    <col min="9476" max="9476" width="11.42578125" style="13" customWidth="1"/>
    <col min="9477" max="9477" width="10.42578125" style="13" customWidth="1"/>
    <col min="9478" max="9478" width="9.140625" style="13"/>
    <col min="9479" max="9479" width="16.28515625" style="13" customWidth="1"/>
    <col min="9480" max="9728" width="9.140625" style="13"/>
    <col min="9729" max="9729" width="2.85546875" style="13" bestFit="1" customWidth="1"/>
    <col min="9730" max="9730" width="37.7109375" style="13" customWidth="1"/>
    <col min="9731" max="9731" width="9.42578125" style="13" bestFit="1" customWidth="1"/>
    <col min="9732" max="9732" width="11.42578125" style="13" customWidth="1"/>
    <col min="9733" max="9733" width="10.42578125" style="13" customWidth="1"/>
    <col min="9734" max="9734" width="9.140625" style="13"/>
    <col min="9735" max="9735" width="16.28515625" style="13" customWidth="1"/>
    <col min="9736" max="9984" width="9.140625" style="13"/>
    <col min="9985" max="9985" width="2.85546875" style="13" bestFit="1" customWidth="1"/>
    <col min="9986" max="9986" width="37.7109375" style="13" customWidth="1"/>
    <col min="9987" max="9987" width="9.42578125" style="13" bestFit="1" customWidth="1"/>
    <col min="9988" max="9988" width="11.42578125" style="13" customWidth="1"/>
    <col min="9989" max="9989" width="10.42578125" style="13" customWidth="1"/>
    <col min="9990" max="9990" width="9.140625" style="13"/>
    <col min="9991" max="9991" width="16.28515625" style="13" customWidth="1"/>
    <col min="9992" max="10240" width="9.140625" style="13"/>
    <col min="10241" max="10241" width="2.85546875" style="13" bestFit="1" customWidth="1"/>
    <col min="10242" max="10242" width="37.7109375" style="13" customWidth="1"/>
    <col min="10243" max="10243" width="9.42578125" style="13" bestFit="1" customWidth="1"/>
    <col min="10244" max="10244" width="11.42578125" style="13" customWidth="1"/>
    <col min="10245" max="10245" width="10.42578125" style="13" customWidth="1"/>
    <col min="10246" max="10246" width="9.140625" style="13"/>
    <col min="10247" max="10247" width="16.28515625" style="13" customWidth="1"/>
    <col min="10248" max="10496" width="9.140625" style="13"/>
    <col min="10497" max="10497" width="2.85546875" style="13" bestFit="1" customWidth="1"/>
    <col min="10498" max="10498" width="37.7109375" style="13" customWidth="1"/>
    <col min="10499" max="10499" width="9.42578125" style="13" bestFit="1" customWidth="1"/>
    <col min="10500" max="10500" width="11.42578125" style="13" customWidth="1"/>
    <col min="10501" max="10501" width="10.42578125" style="13" customWidth="1"/>
    <col min="10502" max="10502" width="9.140625" style="13"/>
    <col min="10503" max="10503" width="16.28515625" style="13" customWidth="1"/>
    <col min="10504" max="10752" width="9.140625" style="13"/>
    <col min="10753" max="10753" width="2.85546875" style="13" bestFit="1" customWidth="1"/>
    <col min="10754" max="10754" width="37.7109375" style="13" customWidth="1"/>
    <col min="10755" max="10755" width="9.42578125" style="13" bestFit="1" customWidth="1"/>
    <col min="10756" max="10756" width="11.42578125" style="13" customWidth="1"/>
    <col min="10757" max="10757" width="10.42578125" style="13" customWidth="1"/>
    <col min="10758" max="10758" width="9.140625" style="13"/>
    <col min="10759" max="10759" width="16.28515625" style="13" customWidth="1"/>
    <col min="10760" max="11008" width="9.140625" style="13"/>
    <col min="11009" max="11009" width="2.85546875" style="13" bestFit="1" customWidth="1"/>
    <col min="11010" max="11010" width="37.7109375" style="13" customWidth="1"/>
    <col min="11011" max="11011" width="9.42578125" style="13" bestFit="1" customWidth="1"/>
    <col min="11012" max="11012" width="11.42578125" style="13" customWidth="1"/>
    <col min="11013" max="11013" width="10.42578125" style="13" customWidth="1"/>
    <col min="11014" max="11014" width="9.140625" style="13"/>
    <col min="11015" max="11015" width="16.28515625" style="13" customWidth="1"/>
    <col min="11016" max="11264" width="9.140625" style="13"/>
    <col min="11265" max="11265" width="2.85546875" style="13" bestFit="1" customWidth="1"/>
    <col min="11266" max="11266" width="37.7109375" style="13" customWidth="1"/>
    <col min="11267" max="11267" width="9.42578125" style="13" bestFit="1" customWidth="1"/>
    <col min="11268" max="11268" width="11.42578125" style="13" customWidth="1"/>
    <col min="11269" max="11269" width="10.42578125" style="13" customWidth="1"/>
    <col min="11270" max="11270" width="9.140625" style="13"/>
    <col min="11271" max="11271" width="16.28515625" style="13" customWidth="1"/>
    <col min="11272" max="11520" width="9.140625" style="13"/>
    <col min="11521" max="11521" width="2.85546875" style="13" bestFit="1" customWidth="1"/>
    <col min="11522" max="11522" width="37.7109375" style="13" customWidth="1"/>
    <col min="11523" max="11523" width="9.42578125" style="13" bestFit="1" customWidth="1"/>
    <col min="11524" max="11524" width="11.42578125" style="13" customWidth="1"/>
    <col min="11525" max="11525" width="10.42578125" style="13" customWidth="1"/>
    <col min="11526" max="11526" width="9.140625" style="13"/>
    <col min="11527" max="11527" width="16.28515625" style="13" customWidth="1"/>
    <col min="11528" max="11776" width="9.140625" style="13"/>
    <col min="11777" max="11777" width="2.85546875" style="13" bestFit="1" customWidth="1"/>
    <col min="11778" max="11778" width="37.7109375" style="13" customWidth="1"/>
    <col min="11779" max="11779" width="9.42578125" style="13" bestFit="1" customWidth="1"/>
    <col min="11780" max="11780" width="11.42578125" style="13" customWidth="1"/>
    <col min="11781" max="11781" width="10.42578125" style="13" customWidth="1"/>
    <col min="11782" max="11782" width="9.140625" style="13"/>
    <col min="11783" max="11783" width="16.28515625" style="13" customWidth="1"/>
    <col min="11784" max="12032" width="9.140625" style="13"/>
    <col min="12033" max="12033" width="2.85546875" style="13" bestFit="1" customWidth="1"/>
    <col min="12034" max="12034" width="37.7109375" style="13" customWidth="1"/>
    <col min="12035" max="12035" width="9.42578125" style="13" bestFit="1" customWidth="1"/>
    <col min="12036" max="12036" width="11.42578125" style="13" customWidth="1"/>
    <col min="12037" max="12037" width="10.42578125" style="13" customWidth="1"/>
    <col min="12038" max="12038" width="9.140625" style="13"/>
    <col min="12039" max="12039" width="16.28515625" style="13" customWidth="1"/>
    <col min="12040" max="12288" width="9.140625" style="13"/>
    <col min="12289" max="12289" width="2.85546875" style="13" bestFit="1" customWidth="1"/>
    <col min="12290" max="12290" width="37.7109375" style="13" customWidth="1"/>
    <col min="12291" max="12291" width="9.42578125" style="13" bestFit="1" customWidth="1"/>
    <col min="12292" max="12292" width="11.42578125" style="13" customWidth="1"/>
    <col min="12293" max="12293" width="10.42578125" style="13" customWidth="1"/>
    <col min="12294" max="12294" width="9.140625" style="13"/>
    <col min="12295" max="12295" width="16.28515625" style="13" customWidth="1"/>
    <col min="12296" max="12544" width="9.140625" style="13"/>
    <col min="12545" max="12545" width="2.85546875" style="13" bestFit="1" customWidth="1"/>
    <col min="12546" max="12546" width="37.7109375" style="13" customWidth="1"/>
    <col min="12547" max="12547" width="9.42578125" style="13" bestFit="1" customWidth="1"/>
    <col min="12548" max="12548" width="11.42578125" style="13" customWidth="1"/>
    <col min="12549" max="12549" width="10.42578125" style="13" customWidth="1"/>
    <col min="12550" max="12550" width="9.140625" style="13"/>
    <col min="12551" max="12551" width="16.28515625" style="13" customWidth="1"/>
    <col min="12552" max="12800" width="9.140625" style="13"/>
    <col min="12801" max="12801" width="2.85546875" style="13" bestFit="1" customWidth="1"/>
    <col min="12802" max="12802" width="37.7109375" style="13" customWidth="1"/>
    <col min="12803" max="12803" width="9.42578125" style="13" bestFit="1" customWidth="1"/>
    <col min="12804" max="12804" width="11.42578125" style="13" customWidth="1"/>
    <col min="12805" max="12805" width="10.42578125" style="13" customWidth="1"/>
    <col min="12806" max="12806" width="9.140625" style="13"/>
    <col min="12807" max="12807" width="16.28515625" style="13" customWidth="1"/>
    <col min="12808" max="13056" width="9.140625" style="13"/>
    <col min="13057" max="13057" width="2.85546875" style="13" bestFit="1" customWidth="1"/>
    <col min="13058" max="13058" width="37.7109375" style="13" customWidth="1"/>
    <col min="13059" max="13059" width="9.42578125" style="13" bestFit="1" customWidth="1"/>
    <col min="13060" max="13060" width="11.42578125" style="13" customWidth="1"/>
    <col min="13061" max="13061" width="10.42578125" style="13" customWidth="1"/>
    <col min="13062" max="13062" width="9.140625" style="13"/>
    <col min="13063" max="13063" width="16.28515625" style="13" customWidth="1"/>
    <col min="13064" max="13312" width="9.140625" style="13"/>
    <col min="13313" max="13313" width="2.85546875" style="13" bestFit="1" customWidth="1"/>
    <col min="13314" max="13314" width="37.7109375" style="13" customWidth="1"/>
    <col min="13315" max="13315" width="9.42578125" style="13" bestFit="1" customWidth="1"/>
    <col min="13316" max="13316" width="11.42578125" style="13" customWidth="1"/>
    <col min="13317" max="13317" width="10.42578125" style="13" customWidth="1"/>
    <col min="13318" max="13318" width="9.140625" style="13"/>
    <col min="13319" max="13319" width="16.28515625" style="13" customWidth="1"/>
    <col min="13320" max="13568" width="9.140625" style="13"/>
    <col min="13569" max="13569" width="2.85546875" style="13" bestFit="1" customWidth="1"/>
    <col min="13570" max="13570" width="37.7109375" style="13" customWidth="1"/>
    <col min="13571" max="13571" width="9.42578125" style="13" bestFit="1" customWidth="1"/>
    <col min="13572" max="13572" width="11.42578125" style="13" customWidth="1"/>
    <col min="13573" max="13573" width="10.42578125" style="13" customWidth="1"/>
    <col min="13574" max="13574" width="9.140625" style="13"/>
    <col min="13575" max="13575" width="16.28515625" style="13" customWidth="1"/>
    <col min="13576" max="13824" width="9.140625" style="13"/>
    <col min="13825" max="13825" width="2.85546875" style="13" bestFit="1" customWidth="1"/>
    <col min="13826" max="13826" width="37.7109375" style="13" customWidth="1"/>
    <col min="13827" max="13827" width="9.42578125" style="13" bestFit="1" customWidth="1"/>
    <col min="13828" max="13828" width="11.42578125" style="13" customWidth="1"/>
    <col min="13829" max="13829" width="10.42578125" style="13" customWidth="1"/>
    <col min="13830" max="13830" width="9.140625" style="13"/>
    <col min="13831" max="13831" width="16.28515625" style="13" customWidth="1"/>
    <col min="13832" max="14080" width="9.140625" style="13"/>
    <col min="14081" max="14081" width="2.85546875" style="13" bestFit="1" customWidth="1"/>
    <col min="14082" max="14082" width="37.7109375" style="13" customWidth="1"/>
    <col min="14083" max="14083" width="9.42578125" style="13" bestFit="1" customWidth="1"/>
    <col min="14084" max="14084" width="11.42578125" style="13" customWidth="1"/>
    <col min="14085" max="14085" width="10.42578125" style="13" customWidth="1"/>
    <col min="14086" max="14086" width="9.140625" style="13"/>
    <col min="14087" max="14087" width="16.28515625" style="13" customWidth="1"/>
    <col min="14088" max="14336" width="9.140625" style="13"/>
    <col min="14337" max="14337" width="2.85546875" style="13" bestFit="1" customWidth="1"/>
    <col min="14338" max="14338" width="37.7109375" style="13" customWidth="1"/>
    <col min="14339" max="14339" width="9.42578125" style="13" bestFit="1" customWidth="1"/>
    <col min="14340" max="14340" width="11.42578125" style="13" customWidth="1"/>
    <col min="14341" max="14341" width="10.42578125" style="13" customWidth="1"/>
    <col min="14342" max="14342" width="9.140625" style="13"/>
    <col min="14343" max="14343" width="16.28515625" style="13" customWidth="1"/>
    <col min="14344" max="14592" width="9.140625" style="13"/>
    <col min="14593" max="14593" width="2.85546875" style="13" bestFit="1" customWidth="1"/>
    <col min="14594" max="14594" width="37.7109375" style="13" customWidth="1"/>
    <col min="14595" max="14595" width="9.42578125" style="13" bestFit="1" customWidth="1"/>
    <col min="14596" max="14596" width="11.42578125" style="13" customWidth="1"/>
    <col min="14597" max="14597" width="10.42578125" style="13" customWidth="1"/>
    <col min="14598" max="14598" width="9.140625" style="13"/>
    <col min="14599" max="14599" width="16.28515625" style="13" customWidth="1"/>
    <col min="14600" max="14848" width="9.140625" style="13"/>
    <col min="14849" max="14849" width="2.85546875" style="13" bestFit="1" customWidth="1"/>
    <col min="14850" max="14850" width="37.7109375" style="13" customWidth="1"/>
    <col min="14851" max="14851" width="9.42578125" style="13" bestFit="1" customWidth="1"/>
    <col min="14852" max="14852" width="11.42578125" style="13" customWidth="1"/>
    <col min="14853" max="14853" width="10.42578125" style="13" customWidth="1"/>
    <col min="14854" max="14854" width="9.140625" style="13"/>
    <col min="14855" max="14855" width="16.28515625" style="13" customWidth="1"/>
    <col min="14856" max="15104" width="9.140625" style="13"/>
    <col min="15105" max="15105" width="2.85546875" style="13" bestFit="1" customWidth="1"/>
    <col min="15106" max="15106" width="37.7109375" style="13" customWidth="1"/>
    <col min="15107" max="15107" width="9.42578125" style="13" bestFit="1" customWidth="1"/>
    <col min="15108" max="15108" width="11.42578125" style="13" customWidth="1"/>
    <col min="15109" max="15109" width="10.42578125" style="13" customWidth="1"/>
    <col min="15110" max="15110" width="9.140625" style="13"/>
    <col min="15111" max="15111" width="16.28515625" style="13" customWidth="1"/>
    <col min="15112" max="15360" width="9.140625" style="13"/>
    <col min="15361" max="15361" width="2.85546875" style="13" bestFit="1" customWidth="1"/>
    <col min="15362" max="15362" width="37.7109375" style="13" customWidth="1"/>
    <col min="15363" max="15363" width="9.42578125" style="13" bestFit="1" customWidth="1"/>
    <col min="15364" max="15364" width="11.42578125" style="13" customWidth="1"/>
    <col min="15365" max="15365" width="10.42578125" style="13" customWidth="1"/>
    <col min="15366" max="15366" width="9.140625" style="13"/>
    <col min="15367" max="15367" width="16.28515625" style="13" customWidth="1"/>
    <col min="15368" max="15616" width="9.140625" style="13"/>
    <col min="15617" max="15617" width="2.85546875" style="13" bestFit="1" customWidth="1"/>
    <col min="15618" max="15618" width="37.7109375" style="13" customWidth="1"/>
    <col min="15619" max="15619" width="9.42578125" style="13" bestFit="1" customWidth="1"/>
    <col min="15620" max="15620" width="11.42578125" style="13" customWidth="1"/>
    <col min="15621" max="15621" width="10.42578125" style="13" customWidth="1"/>
    <col min="15622" max="15622" width="9.140625" style="13"/>
    <col min="15623" max="15623" width="16.28515625" style="13" customWidth="1"/>
    <col min="15624" max="15872" width="9.140625" style="13"/>
    <col min="15873" max="15873" width="2.85546875" style="13" bestFit="1" customWidth="1"/>
    <col min="15874" max="15874" width="37.7109375" style="13" customWidth="1"/>
    <col min="15875" max="15875" width="9.42578125" style="13" bestFit="1" customWidth="1"/>
    <col min="15876" max="15876" width="11.42578125" style="13" customWidth="1"/>
    <col min="15877" max="15877" width="10.42578125" style="13" customWidth="1"/>
    <col min="15878" max="15878" width="9.140625" style="13"/>
    <col min="15879" max="15879" width="16.28515625" style="13" customWidth="1"/>
    <col min="15880" max="16128" width="9.140625" style="13"/>
    <col min="16129" max="16129" width="2.85546875" style="13" bestFit="1" customWidth="1"/>
    <col min="16130" max="16130" width="37.7109375" style="13" customWidth="1"/>
    <col min="16131" max="16131" width="9.42578125" style="13" bestFit="1" customWidth="1"/>
    <col min="16132" max="16132" width="11.42578125" style="13" customWidth="1"/>
    <col min="16133" max="16133" width="10.42578125" style="13" customWidth="1"/>
    <col min="16134" max="16134" width="9.140625" style="13"/>
    <col min="16135" max="16135" width="16.28515625" style="13" customWidth="1"/>
    <col min="16136" max="16384" width="9.140625" style="13"/>
  </cols>
  <sheetData>
    <row r="1" spans="1:17" s="4" customFormat="1" ht="12.75" customHeight="1" x14ac:dyDescent="0.25">
      <c r="A1" s="169" t="s">
        <v>0</v>
      </c>
      <c r="B1" s="169"/>
      <c r="C1" s="1"/>
      <c r="D1" s="1"/>
      <c r="E1" s="191" t="s">
        <v>118</v>
      </c>
      <c r="F1" s="191"/>
      <c r="G1" s="191"/>
      <c r="H1" s="2"/>
      <c r="I1" s="2"/>
      <c r="J1" s="2"/>
      <c r="K1" s="3"/>
      <c r="L1" s="3"/>
      <c r="M1" s="3"/>
      <c r="N1" s="3"/>
      <c r="O1" s="3"/>
      <c r="P1" s="3"/>
      <c r="Q1" s="3"/>
    </row>
    <row r="2" spans="1:17" s="4" customFormat="1" ht="15" x14ac:dyDescent="0.25">
      <c r="A2" s="169"/>
      <c r="B2" s="169"/>
      <c r="C2" s="1"/>
      <c r="D2" s="1"/>
      <c r="H2" s="91"/>
      <c r="I2" s="91"/>
      <c r="J2" s="91"/>
      <c r="K2" s="3"/>
      <c r="L2" s="3"/>
      <c r="M2" s="3"/>
      <c r="N2" s="3"/>
      <c r="O2" s="3"/>
      <c r="P2" s="3"/>
      <c r="Q2" s="3"/>
    </row>
    <row r="3" spans="1:17" s="4" customFormat="1" ht="15" x14ac:dyDescent="0.25">
      <c r="A3" s="90"/>
      <c r="B3" s="90"/>
      <c r="C3" s="90"/>
      <c r="D3" s="90"/>
      <c r="H3" s="91"/>
      <c r="I3" s="91"/>
      <c r="J3" s="91"/>
      <c r="K3" s="3"/>
      <c r="L3" s="3"/>
      <c r="M3" s="3"/>
      <c r="N3" s="3"/>
      <c r="O3" s="3"/>
      <c r="P3" s="3"/>
      <c r="Q3" s="3"/>
    </row>
    <row r="4" spans="1:17" s="4" customFormat="1" ht="15" x14ac:dyDescent="0.25">
      <c r="A4" s="184" t="s">
        <v>161</v>
      </c>
      <c r="B4" s="184"/>
      <c r="C4" s="184"/>
      <c r="D4" s="184"/>
      <c r="E4" s="184"/>
      <c r="F4" s="184"/>
      <c r="G4" s="184"/>
    </row>
    <row r="5" spans="1:17" s="4" customFormat="1" ht="15" x14ac:dyDescent="0.25">
      <c r="A5" s="172" t="s">
        <v>168</v>
      </c>
      <c r="B5" s="172"/>
      <c r="C5" s="172"/>
      <c r="D5" s="172"/>
      <c r="E5" s="172"/>
      <c r="F5" s="172"/>
      <c r="G5" s="172"/>
      <c r="H5" s="7"/>
      <c r="I5" s="7"/>
      <c r="J5" s="7"/>
      <c r="K5" s="3"/>
      <c r="L5" s="3"/>
      <c r="M5" s="3"/>
      <c r="N5" s="3"/>
      <c r="O5" s="3"/>
      <c r="P5" s="3"/>
      <c r="Q5" s="3"/>
    </row>
    <row r="6" spans="1:17" s="4" customFormat="1" ht="15" x14ac:dyDescent="0.25">
      <c r="A6" s="93"/>
      <c r="B6" s="92"/>
      <c r="C6" s="92"/>
      <c r="D6" s="92"/>
      <c r="E6" s="92"/>
      <c r="F6" s="92"/>
      <c r="G6" s="92"/>
      <c r="H6" s="92"/>
      <c r="I6" s="92"/>
      <c r="J6" s="92"/>
      <c r="K6" s="3"/>
      <c r="L6" s="3"/>
      <c r="M6" s="3"/>
      <c r="N6" s="3"/>
      <c r="O6" s="3"/>
      <c r="P6" s="3"/>
      <c r="Q6" s="3"/>
    </row>
    <row r="7" spans="1:17" s="4" customFormat="1" ht="15" x14ac:dyDescent="0.25">
      <c r="E7" s="201" t="s">
        <v>152</v>
      </c>
      <c r="F7" s="201"/>
      <c r="G7" s="201"/>
    </row>
    <row r="8" spans="1:17" ht="38.25" customHeight="1" x14ac:dyDescent="0.2">
      <c r="A8" s="181" t="s">
        <v>4</v>
      </c>
      <c r="B8" s="181" t="s">
        <v>5</v>
      </c>
      <c r="C8" s="181" t="s">
        <v>101</v>
      </c>
      <c r="D8" s="181" t="s">
        <v>119</v>
      </c>
      <c r="E8" s="181" t="s">
        <v>120</v>
      </c>
      <c r="F8" s="181" t="s">
        <v>121</v>
      </c>
      <c r="G8" s="181" t="s">
        <v>10</v>
      </c>
    </row>
    <row r="9" spans="1:17" x14ac:dyDescent="0.2">
      <c r="A9" s="182"/>
      <c r="B9" s="182"/>
      <c r="C9" s="182"/>
      <c r="D9" s="182"/>
      <c r="E9" s="182"/>
      <c r="F9" s="182"/>
      <c r="G9" s="182"/>
    </row>
    <row r="10" spans="1:17" x14ac:dyDescent="0.2">
      <c r="A10" s="182"/>
      <c r="B10" s="182"/>
      <c r="C10" s="182"/>
      <c r="D10" s="182"/>
      <c r="E10" s="182"/>
      <c r="F10" s="182"/>
      <c r="G10" s="182"/>
    </row>
    <row r="11" spans="1:17" x14ac:dyDescent="0.2">
      <c r="A11" s="183"/>
      <c r="B11" s="183"/>
      <c r="C11" s="183"/>
      <c r="D11" s="183"/>
      <c r="E11" s="183"/>
      <c r="F11" s="183"/>
      <c r="G11" s="183"/>
    </row>
    <row r="12" spans="1:17" s="15" customFormat="1" x14ac:dyDescent="0.2">
      <c r="A12" s="75">
        <v>1</v>
      </c>
      <c r="B12" s="75">
        <v>2</v>
      </c>
      <c r="C12" s="75">
        <v>3</v>
      </c>
      <c r="D12" s="75">
        <v>4</v>
      </c>
      <c r="E12" s="75">
        <v>5</v>
      </c>
      <c r="F12" s="75">
        <v>6</v>
      </c>
      <c r="G12" s="75">
        <v>7</v>
      </c>
    </row>
    <row r="13" spans="1:17" s="36" customFormat="1" x14ac:dyDescent="0.2">
      <c r="A13" s="12"/>
      <c r="B13" s="12" t="s">
        <v>26</v>
      </c>
      <c r="C13" s="76">
        <f>C15+C19+C20</f>
        <v>123436197000</v>
      </c>
      <c r="D13" s="76">
        <f>D15+D19+D20</f>
        <v>1028902900</v>
      </c>
      <c r="E13" s="76">
        <f>E15+E19+E20</f>
        <v>932933900</v>
      </c>
      <c r="F13" s="76">
        <f>F15+F19+F20</f>
        <v>-95969000</v>
      </c>
      <c r="G13" s="77"/>
    </row>
    <row r="14" spans="1:17" x14ac:dyDescent="0.2">
      <c r="A14" s="12" t="s">
        <v>29</v>
      </c>
      <c r="B14" s="12" t="s">
        <v>30</v>
      </c>
      <c r="C14" s="76"/>
      <c r="D14" s="76"/>
      <c r="E14" s="76"/>
      <c r="F14" s="76"/>
      <c r="G14" s="77"/>
    </row>
    <row r="15" spans="1:17" x14ac:dyDescent="0.2">
      <c r="A15" s="12" t="s">
        <v>31</v>
      </c>
      <c r="B15" s="12" t="s">
        <v>32</v>
      </c>
      <c r="C15" s="76">
        <f>C16</f>
        <v>123436197000</v>
      </c>
      <c r="D15" s="76">
        <f t="shared" ref="D15:F15" si="0">D16</f>
        <v>1028902900</v>
      </c>
      <c r="E15" s="76">
        <f t="shared" si="0"/>
        <v>932933900</v>
      </c>
      <c r="F15" s="76">
        <f t="shared" si="0"/>
        <v>-95969000</v>
      </c>
      <c r="G15" s="77"/>
    </row>
    <row r="16" spans="1:17" x14ac:dyDescent="0.2">
      <c r="A16" s="110">
        <v>1</v>
      </c>
      <c r="B16" s="111" t="s">
        <v>153</v>
      </c>
      <c r="C16" s="83">
        <v>123436197000</v>
      </c>
      <c r="D16" s="83">
        <v>1028902900</v>
      </c>
      <c r="E16" s="83">
        <v>932933900</v>
      </c>
      <c r="F16" s="83">
        <f>E16-D16</f>
        <v>-95969000</v>
      </c>
      <c r="G16" s="96" t="s">
        <v>160</v>
      </c>
    </row>
    <row r="17" spans="1:7" x14ac:dyDescent="0.2">
      <c r="A17" s="12" t="s">
        <v>33</v>
      </c>
      <c r="B17" s="12" t="s">
        <v>34</v>
      </c>
      <c r="C17" s="76"/>
      <c r="D17" s="76"/>
      <c r="E17" s="76"/>
      <c r="F17" s="76"/>
      <c r="G17" s="77"/>
    </row>
    <row r="18" spans="1:7" x14ac:dyDescent="0.2">
      <c r="A18" s="80" t="s">
        <v>11</v>
      </c>
      <c r="B18" s="80" t="s">
        <v>35</v>
      </c>
      <c r="C18" s="82"/>
      <c r="D18" s="82"/>
      <c r="E18" s="82"/>
      <c r="F18" s="82"/>
      <c r="G18" s="84"/>
    </row>
    <row r="19" spans="1:7" x14ac:dyDescent="0.2">
      <c r="A19" s="80" t="s">
        <v>15</v>
      </c>
      <c r="B19" s="80" t="s">
        <v>36</v>
      </c>
      <c r="C19" s="82"/>
      <c r="D19" s="82"/>
      <c r="E19" s="82"/>
      <c r="F19" s="82"/>
      <c r="G19" s="84"/>
    </row>
    <row r="20" spans="1:7" x14ac:dyDescent="0.2">
      <c r="A20" s="80" t="s">
        <v>37</v>
      </c>
      <c r="B20" s="80" t="s">
        <v>38</v>
      </c>
      <c r="C20" s="82"/>
      <c r="D20" s="82"/>
      <c r="E20" s="82"/>
      <c r="F20" s="82"/>
      <c r="G20" s="84"/>
    </row>
    <row r="21" spans="1:7" ht="12.75" customHeight="1" x14ac:dyDescent="0.2">
      <c r="D21" s="174"/>
      <c r="E21" s="174"/>
      <c r="F21" s="174"/>
      <c r="G21" s="67"/>
    </row>
    <row r="22" spans="1:7" ht="12.75" customHeight="1" x14ac:dyDescent="0.2">
      <c r="D22" s="200"/>
      <c r="E22" s="200"/>
      <c r="F22" s="200"/>
      <c r="G22" s="68"/>
    </row>
  </sheetData>
  <mergeCells count="13">
    <mergeCell ref="E7:G7"/>
    <mergeCell ref="A1:B2"/>
    <mergeCell ref="E1:G1"/>
    <mergeCell ref="A4:G4"/>
    <mergeCell ref="A5:G5"/>
    <mergeCell ref="G8:G11"/>
    <mergeCell ref="D21:F22"/>
    <mergeCell ref="A8:A11"/>
    <mergeCell ref="B8:B11"/>
    <mergeCell ref="C8:C11"/>
    <mergeCell ref="D8:D11"/>
    <mergeCell ref="E8:E11"/>
    <mergeCell ref="F8:F11"/>
  </mergeCells>
  <pageMargins left="0.7" right="0.4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10" workbookViewId="0">
      <selection activeCell="B30" sqref="B30"/>
    </sheetView>
  </sheetViews>
  <sheetFormatPr defaultRowHeight="12.75" x14ac:dyDescent="0.2"/>
  <cols>
    <col min="1" max="1" width="5" style="13" customWidth="1"/>
    <col min="2" max="2" width="36.5703125" style="13" customWidth="1"/>
    <col min="3" max="4" width="9.140625" style="13"/>
    <col min="5" max="5" width="12.140625" style="13" customWidth="1"/>
    <col min="6" max="6" width="10.140625" style="13" customWidth="1"/>
    <col min="7"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70"/>
      <c r="I2" s="70"/>
      <c r="J2" s="70"/>
      <c r="K2" s="3"/>
      <c r="L2" s="3"/>
      <c r="M2" s="3"/>
      <c r="N2" s="3"/>
      <c r="O2" s="3"/>
      <c r="P2" s="3"/>
      <c r="Q2" s="3"/>
    </row>
    <row r="3" spans="1:17" s="4" customFormat="1" ht="15" x14ac:dyDescent="0.25">
      <c r="A3" s="69"/>
      <c r="B3" s="69"/>
      <c r="C3" s="69"/>
      <c r="D3" s="69"/>
      <c r="H3" s="70"/>
      <c r="I3" s="70"/>
      <c r="J3" s="70"/>
      <c r="K3" s="3"/>
      <c r="L3" s="3"/>
      <c r="M3" s="3"/>
      <c r="N3" s="3"/>
      <c r="O3" s="3"/>
      <c r="P3" s="3"/>
      <c r="Q3" s="3"/>
    </row>
    <row r="4" spans="1:17" s="4" customFormat="1" ht="15" x14ac:dyDescent="0.25">
      <c r="A4" s="184" t="s">
        <v>100</v>
      </c>
      <c r="B4" s="184"/>
      <c r="C4" s="184"/>
      <c r="D4" s="184"/>
      <c r="E4" s="184"/>
      <c r="F4" s="184"/>
      <c r="G4" s="184"/>
    </row>
    <row r="5" spans="1:17" s="4" customFormat="1" ht="15" x14ac:dyDescent="0.25">
      <c r="A5" s="172" t="s">
        <v>106</v>
      </c>
      <c r="B5" s="172"/>
      <c r="C5" s="172"/>
      <c r="D5" s="172"/>
      <c r="E5" s="172"/>
      <c r="F5" s="172"/>
      <c r="G5" s="172"/>
      <c r="H5" s="7"/>
      <c r="I5" s="7"/>
      <c r="J5" s="7"/>
    </row>
    <row r="6" spans="1:17" s="4" customFormat="1" ht="15" x14ac:dyDescent="0.25">
      <c r="A6" s="72"/>
      <c r="B6" s="71"/>
      <c r="C6" s="71"/>
      <c r="D6" s="71"/>
      <c r="E6" s="71"/>
      <c r="F6" s="71"/>
      <c r="G6" s="71"/>
      <c r="H6" s="71"/>
      <c r="I6" s="71"/>
      <c r="J6" s="71"/>
    </row>
    <row r="7" spans="1:17" s="4" customFormat="1" ht="15" x14ac:dyDescent="0.25">
      <c r="E7" s="177" t="s">
        <v>3</v>
      </c>
      <c r="F7" s="177"/>
      <c r="G7" s="177"/>
    </row>
    <row r="8" spans="1:17" s="36" customFormat="1" x14ac:dyDescent="0.2">
      <c r="A8" s="181"/>
      <c r="B8" s="181"/>
      <c r="C8" s="181" t="s">
        <v>101</v>
      </c>
      <c r="D8" s="181" t="s">
        <v>102</v>
      </c>
      <c r="E8" s="181" t="s">
        <v>103</v>
      </c>
      <c r="F8" s="181" t="s">
        <v>105</v>
      </c>
      <c r="G8" s="181" t="s">
        <v>10</v>
      </c>
    </row>
    <row r="9" spans="1:17" s="36" customFormat="1" x14ac:dyDescent="0.2">
      <c r="A9" s="182"/>
      <c r="B9" s="182"/>
      <c r="C9" s="182"/>
      <c r="D9" s="182"/>
      <c r="E9" s="182"/>
      <c r="F9" s="182"/>
      <c r="G9" s="182"/>
    </row>
    <row r="10" spans="1:17" s="36" customFormat="1" x14ac:dyDescent="0.2">
      <c r="A10" s="182"/>
      <c r="B10" s="182"/>
      <c r="C10" s="182"/>
      <c r="D10" s="182"/>
      <c r="E10" s="182"/>
      <c r="F10" s="182"/>
      <c r="G10" s="182"/>
    </row>
    <row r="11" spans="1:17" s="36" customFormat="1" x14ac:dyDescent="0.2">
      <c r="A11" s="183"/>
      <c r="B11" s="183"/>
      <c r="C11" s="183"/>
      <c r="D11" s="183"/>
      <c r="E11" s="183"/>
      <c r="F11" s="183"/>
      <c r="G11" s="183"/>
    </row>
    <row r="12" spans="1:17" s="15" customFormat="1" x14ac:dyDescent="0.2">
      <c r="A12" s="75">
        <v>1</v>
      </c>
      <c r="B12" s="75">
        <v>2</v>
      </c>
      <c r="C12" s="75">
        <v>3</v>
      </c>
      <c r="D12" s="75">
        <v>4</v>
      </c>
      <c r="E12" s="75">
        <v>5</v>
      </c>
      <c r="F12" s="75">
        <v>6</v>
      </c>
      <c r="G12" s="75">
        <v>7</v>
      </c>
    </row>
    <row r="13" spans="1:17" s="36" customFormat="1" x14ac:dyDescent="0.2">
      <c r="A13" s="12"/>
      <c r="B13" s="12" t="s">
        <v>26</v>
      </c>
      <c r="C13" s="76">
        <f>C19+C20</f>
        <v>1061227</v>
      </c>
      <c r="D13" s="76">
        <f t="shared" ref="D13:F13" si="0">D19+D20</f>
        <v>1061227</v>
      </c>
      <c r="E13" s="76">
        <f t="shared" si="0"/>
        <v>274204</v>
      </c>
      <c r="F13" s="76">
        <f t="shared" si="0"/>
        <v>283343</v>
      </c>
      <c r="G13" s="77"/>
    </row>
    <row r="14" spans="1:17" x14ac:dyDescent="0.2">
      <c r="A14" s="12" t="s">
        <v>29</v>
      </c>
      <c r="B14" s="12" t="s">
        <v>30</v>
      </c>
      <c r="C14" s="76"/>
      <c r="D14" s="76"/>
      <c r="E14" s="76"/>
      <c r="F14" s="76"/>
      <c r="G14" s="77"/>
    </row>
    <row r="15" spans="1:17" x14ac:dyDescent="0.2">
      <c r="A15" s="12" t="s">
        <v>31</v>
      </c>
      <c r="B15" s="12" t="s">
        <v>32</v>
      </c>
      <c r="C15" s="76"/>
      <c r="D15" s="76"/>
      <c r="E15" s="76"/>
      <c r="F15" s="76"/>
      <c r="G15" s="77"/>
    </row>
    <row r="16" spans="1:17" x14ac:dyDescent="0.2">
      <c r="A16" s="12" t="s">
        <v>33</v>
      </c>
      <c r="B16" s="12" t="s">
        <v>34</v>
      </c>
      <c r="C16" s="76"/>
      <c r="D16" s="76"/>
      <c r="E16" s="76"/>
      <c r="F16" s="76"/>
      <c r="G16" s="77"/>
    </row>
    <row r="17" spans="1:12" x14ac:dyDescent="0.2">
      <c r="A17" s="12" t="s">
        <v>11</v>
      </c>
      <c r="B17" s="12" t="s">
        <v>35</v>
      </c>
      <c r="C17" s="76"/>
      <c r="D17" s="76"/>
      <c r="E17" s="76"/>
      <c r="F17" s="76"/>
      <c r="G17" s="77"/>
    </row>
    <row r="18" spans="1:12" x14ac:dyDescent="0.2">
      <c r="A18" s="12" t="s">
        <v>15</v>
      </c>
      <c r="B18" s="12" t="s">
        <v>36</v>
      </c>
      <c r="C18" s="78"/>
      <c r="D18" s="78"/>
      <c r="E18" s="78"/>
      <c r="F18" s="78"/>
      <c r="G18" s="79"/>
    </row>
    <row r="19" spans="1:12" ht="76.5" x14ac:dyDescent="0.2">
      <c r="A19" s="80">
        <v>1</v>
      </c>
      <c r="B19" s="81" t="s">
        <v>104</v>
      </c>
      <c r="C19" s="82">
        <v>997727</v>
      </c>
      <c r="D19" s="82">
        <v>997727</v>
      </c>
      <c r="E19" s="83">
        <f>418550-167143</f>
        <v>251407</v>
      </c>
      <c r="F19" s="83">
        <f>167143+100000</f>
        <v>267143</v>
      </c>
      <c r="G19" s="84" t="s">
        <v>116</v>
      </c>
      <c r="I19" s="202"/>
      <c r="J19" s="202"/>
      <c r="K19" s="202"/>
      <c r="L19" s="202"/>
    </row>
    <row r="20" spans="1:12" x14ac:dyDescent="0.2">
      <c r="A20" s="12" t="s">
        <v>37</v>
      </c>
      <c r="B20" s="12" t="s">
        <v>38</v>
      </c>
      <c r="C20" s="78">
        <f>C21+C22</f>
        <v>63500</v>
      </c>
      <c r="D20" s="78">
        <f>D21+D22</f>
        <v>63500</v>
      </c>
      <c r="E20" s="78">
        <f>E21+E22</f>
        <v>22797</v>
      </c>
      <c r="F20" s="78">
        <f>F21+F22</f>
        <v>16200</v>
      </c>
      <c r="G20" s="79"/>
    </row>
    <row r="21" spans="1:12" x14ac:dyDescent="0.2">
      <c r="A21" s="80">
        <v>1</v>
      </c>
      <c r="B21" s="81" t="s">
        <v>39</v>
      </c>
      <c r="C21" s="82">
        <v>30500</v>
      </c>
      <c r="D21" s="82">
        <f>30500</f>
        <v>30500</v>
      </c>
      <c r="E21" s="82">
        <f>7143+4239+6495</f>
        <v>17877</v>
      </c>
      <c r="F21" s="82">
        <v>11200</v>
      </c>
      <c r="G21" s="84"/>
      <c r="I21" s="202"/>
      <c r="J21" s="202"/>
      <c r="K21" s="202"/>
      <c r="L21" s="202"/>
    </row>
    <row r="22" spans="1:12" ht="63.75" x14ac:dyDescent="0.2">
      <c r="A22" s="80">
        <v>2</v>
      </c>
      <c r="B22" s="81" t="s">
        <v>107</v>
      </c>
      <c r="C22" s="82">
        <v>33000</v>
      </c>
      <c r="D22" s="82">
        <v>33000</v>
      </c>
      <c r="E22" s="83">
        <v>4920</v>
      </c>
      <c r="F22" s="83">
        <v>5000</v>
      </c>
      <c r="G22" s="84"/>
      <c r="I22" s="202"/>
      <c r="J22" s="202"/>
      <c r="K22" s="202"/>
      <c r="L22" s="202"/>
    </row>
  </sheetData>
  <mergeCells count="15">
    <mergeCell ref="A8:A11"/>
    <mergeCell ref="B8:B11"/>
    <mergeCell ref="C8:C11"/>
    <mergeCell ref="D8:D11"/>
    <mergeCell ref="E8:E11"/>
    <mergeCell ref="A1:B2"/>
    <mergeCell ref="E1:G1"/>
    <mergeCell ref="A4:G4"/>
    <mergeCell ref="A5:G5"/>
    <mergeCell ref="E7:G7"/>
    <mergeCell ref="I21:L21"/>
    <mergeCell ref="I22:L22"/>
    <mergeCell ref="F8:F11"/>
    <mergeCell ref="G8:G11"/>
    <mergeCell ref="I19:L19"/>
  </mergeCell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13" workbookViewId="0">
      <selection activeCell="E24" sqref="E24"/>
    </sheetView>
  </sheetViews>
  <sheetFormatPr defaultRowHeight="12.75" x14ac:dyDescent="0.2"/>
  <cols>
    <col min="1" max="1" width="5" style="13" customWidth="1"/>
    <col min="2" max="2" width="36.5703125" style="13" customWidth="1"/>
    <col min="3" max="3" width="12.5703125" style="13" bestFit="1" customWidth="1"/>
    <col min="4" max="4" width="9.5703125" style="13" bestFit="1" customWidth="1"/>
    <col min="5" max="5" width="12.140625" style="13" customWidth="1"/>
    <col min="6" max="6" width="10.140625" style="13" customWidth="1"/>
    <col min="7"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155"/>
      <c r="I2" s="155"/>
      <c r="J2" s="155"/>
      <c r="K2" s="3"/>
      <c r="L2" s="3"/>
      <c r="M2" s="3"/>
      <c r="N2" s="3"/>
      <c r="O2" s="3"/>
      <c r="P2" s="3"/>
      <c r="Q2" s="3"/>
    </row>
    <row r="3" spans="1:17" s="4" customFormat="1" ht="15" x14ac:dyDescent="0.25">
      <c r="A3" s="154"/>
      <c r="B3" s="154"/>
      <c r="C3" s="154"/>
      <c r="D3" s="154"/>
      <c r="H3" s="155"/>
      <c r="I3" s="155"/>
      <c r="J3" s="155"/>
      <c r="K3" s="3"/>
      <c r="L3" s="3"/>
      <c r="M3" s="3"/>
      <c r="N3" s="3"/>
      <c r="O3" s="3"/>
      <c r="P3" s="3"/>
      <c r="Q3" s="3"/>
    </row>
    <row r="4" spans="1:17" s="4" customFormat="1" ht="15" x14ac:dyDescent="0.25">
      <c r="A4" s="184" t="s">
        <v>100</v>
      </c>
      <c r="B4" s="184"/>
      <c r="C4" s="184"/>
      <c r="D4" s="184"/>
      <c r="E4" s="184"/>
      <c r="F4" s="184"/>
      <c r="G4" s="184"/>
    </row>
    <row r="5" spans="1:17" s="4" customFormat="1" ht="15" x14ac:dyDescent="0.25">
      <c r="A5" s="172" t="s">
        <v>106</v>
      </c>
      <c r="B5" s="172"/>
      <c r="C5" s="172"/>
      <c r="D5" s="172"/>
      <c r="E5" s="172"/>
      <c r="F5" s="172"/>
      <c r="G5" s="172"/>
      <c r="H5" s="7"/>
      <c r="I5" s="7"/>
      <c r="J5" s="7"/>
    </row>
    <row r="6" spans="1:17" s="4" customFormat="1" ht="15" x14ac:dyDescent="0.25">
      <c r="A6" s="157"/>
      <c r="B6" s="156"/>
      <c r="C6" s="156"/>
      <c r="D6" s="156"/>
      <c r="E6" s="156"/>
      <c r="F6" s="156"/>
      <c r="G6" s="156"/>
      <c r="H6" s="156"/>
      <c r="I6" s="156"/>
      <c r="J6" s="156"/>
    </row>
    <row r="7" spans="1:17" s="4" customFormat="1" ht="15" x14ac:dyDescent="0.25">
      <c r="E7" s="177" t="s">
        <v>152</v>
      </c>
      <c r="F7" s="177"/>
      <c r="G7" s="177"/>
    </row>
    <row r="8" spans="1:17" s="36" customFormat="1" x14ac:dyDescent="0.2">
      <c r="A8" s="181"/>
      <c r="B8" s="181"/>
      <c r="C8" s="181" t="s">
        <v>171</v>
      </c>
      <c r="D8" s="181" t="s">
        <v>102</v>
      </c>
      <c r="E8" s="181" t="s">
        <v>103</v>
      </c>
      <c r="F8" s="181" t="s">
        <v>105</v>
      </c>
      <c r="G8" s="181" t="s">
        <v>10</v>
      </c>
    </row>
    <row r="9" spans="1:17" s="36" customFormat="1" x14ac:dyDescent="0.2">
      <c r="A9" s="182"/>
      <c r="B9" s="182"/>
      <c r="C9" s="182"/>
      <c r="D9" s="182"/>
      <c r="E9" s="182"/>
      <c r="F9" s="182"/>
      <c r="G9" s="182"/>
    </row>
    <row r="10" spans="1:17" s="36" customFormat="1" x14ac:dyDescent="0.2">
      <c r="A10" s="182"/>
      <c r="B10" s="182"/>
      <c r="C10" s="182"/>
      <c r="D10" s="182"/>
      <c r="E10" s="182"/>
      <c r="F10" s="182"/>
      <c r="G10" s="182"/>
    </row>
    <row r="11" spans="1:17" s="36" customFormat="1" x14ac:dyDescent="0.2">
      <c r="A11" s="183"/>
      <c r="B11" s="183"/>
      <c r="C11" s="183"/>
      <c r="D11" s="183"/>
      <c r="E11" s="183"/>
      <c r="F11" s="183"/>
      <c r="G11" s="183"/>
    </row>
    <row r="12" spans="1:17" s="15" customFormat="1" x14ac:dyDescent="0.2">
      <c r="A12" s="75">
        <v>1</v>
      </c>
      <c r="B12" s="75">
        <v>2</v>
      </c>
      <c r="C12" s="75">
        <v>3</v>
      </c>
      <c r="D12" s="75">
        <v>4</v>
      </c>
      <c r="E12" s="75">
        <v>5</v>
      </c>
      <c r="F12" s="75">
        <v>6</v>
      </c>
      <c r="G12" s="75">
        <v>7</v>
      </c>
    </row>
    <row r="13" spans="1:17" s="36" customFormat="1" x14ac:dyDescent="0.2">
      <c r="A13" s="12"/>
      <c r="B13" s="12" t="s">
        <v>26</v>
      </c>
      <c r="C13" s="76">
        <f>C20+C21</f>
        <v>0</v>
      </c>
      <c r="D13" s="76">
        <f t="shared" ref="D13:F13" si="0">D20+D21</f>
        <v>0</v>
      </c>
      <c r="E13" s="76">
        <f t="shared" si="0"/>
        <v>0</v>
      </c>
      <c r="F13" s="76">
        <f t="shared" si="0"/>
        <v>0</v>
      </c>
      <c r="G13" s="77"/>
    </row>
    <row r="14" spans="1:17" x14ac:dyDescent="0.2">
      <c r="A14" s="12" t="s">
        <v>29</v>
      </c>
      <c r="B14" s="12" t="s">
        <v>30</v>
      </c>
      <c r="C14" s="76"/>
      <c r="D14" s="76"/>
      <c r="E14" s="76"/>
      <c r="F14" s="76"/>
      <c r="G14" s="77"/>
    </row>
    <row r="15" spans="1:17" x14ac:dyDescent="0.2">
      <c r="A15" s="12" t="s">
        <v>31</v>
      </c>
      <c r="B15" s="12" t="s">
        <v>32</v>
      </c>
      <c r="C15" s="76"/>
      <c r="D15" s="76"/>
      <c r="E15" s="76"/>
      <c r="F15" s="76"/>
      <c r="G15" s="77"/>
    </row>
    <row r="16" spans="1:17" s="101" customFormat="1" x14ac:dyDescent="0.2">
      <c r="A16" s="102">
        <v>1</v>
      </c>
      <c r="B16" s="102" t="s">
        <v>153</v>
      </c>
      <c r="C16" s="104">
        <v>123436197000</v>
      </c>
      <c r="D16" s="97">
        <v>932933900</v>
      </c>
      <c r="E16" s="97">
        <v>410000000</v>
      </c>
      <c r="F16" s="97">
        <v>523000000</v>
      </c>
      <c r="G16" s="158"/>
    </row>
    <row r="17" spans="1:12" x14ac:dyDescent="0.2">
      <c r="A17" s="12" t="s">
        <v>33</v>
      </c>
      <c r="B17" s="12" t="s">
        <v>34</v>
      </c>
      <c r="C17" s="76"/>
      <c r="D17" s="76"/>
      <c r="E17" s="76"/>
      <c r="F17" s="76"/>
      <c r="G17" s="77"/>
    </row>
    <row r="18" spans="1:12" x14ac:dyDescent="0.2">
      <c r="A18" s="12" t="s">
        <v>11</v>
      </c>
      <c r="B18" s="12" t="s">
        <v>35</v>
      </c>
      <c r="C18" s="76"/>
      <c r="D18" s="76"/>
      <c r="E18" s="76"/>
      <c r="F18" s="76"/>
      <c r="G18" s="77"/>
    </row>
    <row r="19" spans="1:12" x14ac:dyDescent="0.2">
      <c r="A19" s="12" t="s">
        <v>15</v>
      </c>
      <c r="B19" s="12" t="s">
        <v>36</v>
      </c>
      <c r="C19" s="78"/>
      <c r="D19" s="78"/>
      <c r="E19" s="78"/>
      <c r="F19" s="78"/>
      <c r="G19" s="79"/>
    </row>
    <row r="20" spans="1:12" x14ac:dyDescent="0.2">
      <c r="A20" s="80"/>
      <c r="B20" s="81"/>
      <c r="C20" s="82"/>
      <c r="D20" s="82"/>
      <c r="E20" s="83"/>
      <c r="F20" s="83"/>
      <c r="G20" s="84"/>
      <c r="I20" s="202"/>
      <c r="J20" s="202"/>
      <c r="K20" s="202"/>
      <c r="L20" s="202"/>
    </row>
    <row r="21" spans="1:12" x14ac:dyDescent="0.2">
      <c r="A21" s="12" t="s">
        <v>37</v>
      </c>
      <c r="B21" s="12" t="s">
        <v>38</v>
      </c>
      <c r="C21" s="78">
        <f>C22+C23</f>
        <v>0</v>
      </c>
      <c r="D21" s="78">
        <f>D22+D23</f>
        <v>0</v>
      </c>
      <c r="E21" s="78">
        <f>E22+E23</f>
        <v>0</v>
      </c>
      <c r="F21" s="78">
        <f>F22+F23</f>
        <v>0</v>
      </c>
      <c r="G21" s="79"/>
    </row>
    <row r="22" spans="1:12" x14ac:dyDescent="0.2">
      <c r="A22" s="80"/>
      <c r="B22" s="81"/>
      <c r="C22" s="82"/>
      <c r="D22" s="82"/>
      <c r="E22" s="82"/>
      <c r="F22" s="82"/>
      <c r="G22" s="84"/>
      <c r="I22" s="202"/>
      <c r="J22" s="202"/>
      <c r="K22" s="202"/>
      <c r="L22" s="202"/>
    </row>
    <row r="23" spans="1:12" x14ac:dyDescent="0.2">
      <c r="A23" s="80"/>
      <c r="B23" s="81"/>
      <c r="C23" s="82"/>
      <c r="D23" s="82"/>
      <c r="E23" s="83"/>
      <c r="F23" s="83"/>
      <c r="G23" s="84"/>
      <c r="I23" s="202"/>
      <c r="J23" s="202"/>
      <c r="K23" s="202"/>
      <c r="L23" s="202"/>
    </row>
  </sheetData>
  <mergeCells count="15">
    <mergeCell ref="F8:F11"/>
    <mergeCell ref="G8:G11"/>
    <mergeCell ref="I20:L20"/>
    <mergeCell ref="I22:L22"/>
    <mergeCell ref="I23:L23"/>
    <mergeCell ref="A1:B2"/>
    <mergeCell ref="E1:G1"/>
    <mergeCell ref="A4:G4"/>
    <mergeCell ref="A5:G5"/>
    <mergeCell ref="E7:G7"/>
    <mergeCell ref="A8:A11"/>
    <mergeCell ref="B8:B11"/>
    <mergeCell ref="C8:C11"/>
    <mergeCell ref="D8:D11"/>
    <mergeCell ref="E8:E11"/>
  </mergeCells>
  <pageMargins left="0.45" right="0.2"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B18" sqref="B18"/>
    </sheetView>
  </sheetViews>
  <sheetFormatPr defaultRowHeight="12.75" x14ac:dyDescent="0.2"/>
  <cols>
    <col min="1" max="1" width="5" style="13" customWidth="1"/>
    <col min="2" max="2" width="25.85546875" style="13" customWidth="1"/>
    <col min="3" max="4" width="9.140625" style="13"/>
    <col min="5" max="5" width="12.140625" style="13" customWidth="1"/>
    <col min="6" max="6" width="10.140625" style="13" customWidth="1"/>
    <col min="7" max="7" width="24.85546875" style="13" customWidth="1"/>
    <col min="8"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161"/>
      <c r="I2" s="161"/>
      <c r="J2" s="161"/>
      <c r="K2" s="3"/>
      <c r="L2" s="3"/>
      <c r="M2" s="3"/>
      <c r="N2" s="3"/>
      <c r="O2" s="3"/>
      <c r="P2" s="3"/>
      <c r="Q2" s="3"/>
    </row>
    <row r="3" spans="1:17" s="4" customFormat="1" ht="15" x14ac:dyDescent="0.25">
      <c r="A3" s="160"/>
      <c r="B3" s="160"/>
      <c r="C3" s="160"/>
      <c r="D3" s="160"/>
      <c r="H3" s="161"/>
      <c r="I3" s="161"/>
      <c r="J3" s="161"/>
      <c r="K3" s="3"/>
      <c r="L3" s="3"/>
      <c r="M3" s="3"/>
      <c r="N3" s="3"/>
      <c r="O3" s="3"/>
      <c r="P3" s="3"/>
      <c r="Q3" s="3"/>
    </row>
    <row r="4" spans="1:17" s="4" customFormat="1" ht="15" x14ac:dyDescent="0.25">
      <c r="A4" s="184" t="s">
        <v>174</v>
      </c>
      <c r="B4" s="184"/>
      <c r="C4" s="184"/>
      <c r="D4" s="184"/>
      <c r="E4" s="184"/>
      <c r="F4" s="184"/>
      <c r="G4" s="184"/>
    </row>
    <row r="5" spans="1:17" s="4" customFormat="1" ht="15" x14ac:dyDescent="0.25">
      <c r="A5" s="172" t="s">
        <v>180</v>
      </c>
      <c r="B5" s="172"/>
      <c r="C5" s="172"/>
      <c r="D5" s="172"/>
      <c r="E5" s="172"/>
      <c r="F5" s="172"/>
      <c r="G5" s="172"/>
      <c r="H5" s="7"/>
      <c r="I5" s="7"/>
      <c r="J5" s="7"/>
    </row>
    <row r="6" spans="1:17" s="4" customFormat="1" ht="15" x14ac:dyDescent="0.25">
      <c r="E6" s="177" t="s">
        <v>3</v>
      </c>
      <c r="F6" s="177"/>
      <c r="G6" s="177"/>
    </row>
    <row r="7" spans="1:17" s="36" customFormat="1" x14ac:dyDescent="0.2">
      <c r="A7" s="181" t="s">
        <v>4</v>
      </c>
      <c r="B7" s="181" t="s">
        <v>176</v>
      </c>
      <c r="C7" s="181" t="s">
        <v>101</v>
      </c>
      <c r="D7" s="181" t="s">
        <v>102</v>
      </c>
      <c r="E7" s="181" t="s">
        <v>103</v>
      </c>
      <c r="F7" s="181" t="s">
        <v>175</v>
      </c>
      <c r="G7" s="181" t="s">
        <v>10</v>
      </c>
    </row>
    <row r="8" spans="1:17" s="36" customFormat="1" x14ac:dyDescent="0.2">
      <c r="A8" s="182"/>
      <c r="B8" s="182"/>
      <c r="C8" s="182"/>
      <c r="D8" s="182"/>
      <c r="E8" s="182"/>
      <c r="F8" s="182"/>
      <c r="G8" s="182"/>
    </row>
    <row r="9" spans="1:17" s="36" customFormat="1" x14ac:dyDescent="0.2">
      <c r="A9" s="182"/>
      <c r="B9" s="182"/>
      <c r="C9" s="182"/>
      <c r="D9" s="182"/>
      <c r="E9" s="182"/>
      <c r="F9" s="182"/>
      <c r="G9" s="182"/>
    </row>
    <row r="10" spans="1:17" s="36" customFormat="1" x14ac:dyDescent="0.2">
      <c r="A10" s="183"/>
      <c r="B10" s="183"/>
      <c r="C10" s="183"/>
      <c r="D10" s="183"/>
      <c r="E10" s="183"/>
      <c r="F10" s="183"/>
      <c r="G10" s="183"/>
    </row>
    <row r="11" spans="1:17" s="15" customFormat="1" x14ac:dyDescent="0.2">
      <c r="A11" s="75">
        <v>1</v>
      </c>
      <c r="B11" s="75">
        <v>2</v>
      </c>
      <c r="C11" s="75">
        <v>3</v>
      </c>
      <c r="D11" s="75">
        <v>4</v>
      </c>
      <c r="E11" s="75">
        <v>5</v>
      </c>
      <c r="F11" s="75">
        <v>6</v>
      </c>
      <c r="G11" s="75">
        <v>7</v>
      </c>
    </row>
    <row r="12" spans="1:17" s="36" customFormat="1" x14ac:dyDescent="0.2">
      <c r="A12" s="12"/>
      <c r="B12" s="12" t="s">
        <v>26</v>
      </c>
      <c r="C12" s="76">
        <f>C18+C19</f>
        <v>3077</v>
      </c>
      <c r="D12" s="76">
        <f t="shared" ref="D12:F12" si="0">D18+D19</f>
        <v>3077</v>
      </c>
      <c r="E12" s="76">
        <f>E18+E19</f>
        <v>1670</v>
      </c>
      <c r="F12" s="76">
        <f t="shared" si="0"/>
        <v>1407</v>
      </c>
      <c r="G12" s="77"/>
    </row>
    <row r="13" spans="1:17" x14ac:dyDescent="0.2">
      <c r="A13" s="12" t="s">
        <v>29</v>
      </c>
      <c r="B13" s="12" t="s">
        <v>30</v>
      </c>
      <c r="C13" s="76"/>
      <c r="D13" s="76"/>
      <c r="E13" s="76"/>
      <c r="F13" s="76"/>
      <c r="G13" s="77"/>
    </row>
    <row r="14" spans="1:17" x14ac:dyDescent="0.2">
      <c r="A14" s="12" t="s">
        <v>31</v>
      </c>
      <c r="B14" s="12" t="s">
        <v>32</v>
      </c>
      <c r="C14" s="76"/>
      <c r="D14" s="76"/>
      <c r="E14" s="76"/>
      <c r="F14" s="76"/>
      <c r="G14" s="77"/>
    </row>
    <row r="15" spans="1:17" x14ac:dyDescent="0.2">
      <c r="A15" s="12" t="s">
        <v>33</v>
      </c>
      <c r="B15" s="12" t="s">
        <v>34</v>
      </c>
      <c r="C15" s="76"/>
      <c r="D15" s="76"/>
      <c r="E15" s="76"/>
      <c r="F15" s="76"/>
      <c r="G15" s="77"/>
    </row>
    <row r="16" spans="1:17" x14ac:dyDescent="0.2">
      <c r="A16" s="12" t="s">
        <v>11</v>
      </c>
      <c r="B16" s="12" t="s">
        <v>35</v>
      </c>
      <c r="C16" s="76"/>
      <c r="D16" s="76"/>
      <c r="E16" s="76"/>
      <c r="F16" s="76"/>
      <c r="G16" s="77"/>
    </row>
    <row r="17" spans="1:12" x14ac:dyDescent="0.2">
      <c r="A17" s="12" t="s">
        <v>15</v>
      </c>
      <c r="B17" s="12" t="s">
        <v>36</v>
      </c>
      <c r="C17" s="78"/>
      <c r="D17" s="78"/>
      <c r="E17" s="78"/>
      <c r="F17" s="78"/>
      <c r="G17" s="79"/>
    </row>
    <row r="18" spans="1:12" ht="38.25" x14ac:dyDescent="0.2">
      <c r="A18" s="80">
        <v>1</v>
      </c>
      <c r="B18" s="81" t="s">
        <v>178</v>
      </c>
      <c r="C18" s="82">
        <v>3077</v>
      </c>
      <c r="D18" s="82">
        <v>3077</v>
      </c>
      <c r="E18" s="83">
        <v>1670</v>
      </c>
      <c r="F18" s="83">
        <v>1407</v>
      </c>
      <c r="G18" s="84"/>
      <c r="I18" s="159"/>
      <c r="J18" s="159"/>
      <c r="K18" s="159"/>
      <c r="L18" s="159"/>
    </row>
    <row r="19" spans="1:12" x14ac:dyDescent="0.2">
      <c r="A19" s="12" t="s">
        <v>37</v>
      </c>
      <c r="B19" s="12" t="s">
        <v>38</v>
      </c>
      <c r="C19" s="78"/>
      <c r="D19" s="78"/>
      <c r="E19" s="78"/>
      <c r="F19" s="78"/>
      <c r="G19" s="79"/>
    </row>
    <row r="20" spans="1:12" x14ac:dyDescent="0.2">
      <c r="H20" s="34"/>
    </row>
    <row r="21" spans="1:12" x14ac:dyDescent="0.2">
      <c r="E21" s="180" t="s">
        <v>43</v>
      </c>
      <c r="F21" s="180"/>
    </row>
    <row r="22" spans="1:12" x14ac:dyDescent="0.2">
      <c r="E22" s="180"/>
      <c r="F22" s="180"/>
    </row>
  </sheetData>
  <mergeCells count="13">
    <mergeCell ref="E21:F22"/>
    <mergeCell ref="F7:F10"/>
    <mergeCell ref="G7:G10"/>
    <mergeCell ref="A1:B2"/>
    <mergeCell ref="E1:G1"/>
    <mergeCell ref="A4:G4"/>
    <mergeCell ref="A5:G5"/>
    <mergeCell ref="E6:G6"/>
    <mergeCell ref="A7:A10"/>
    <mergeCell ref="B7:B10"/>
    <mergeCell ref="C7:C10"/>
    <mergeCell ref="D7:D10"/>
    <mergeCell ref="E7:E10"/>
  </mergeCells>
  <pageMargins left="0.7" right="0.7" top="0.75" bottom="0.75" header="0.3" footer="0.3"/>
  <pageSetup paperSize="9"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C18" sqref="C18:D18"/>
    </sheetView>
  </sheetViews>
  <sheetFormatPr defaultRowHeight="12.75" x14ac:dyDescent="0.2"/>
  <cols>
    <col min="1" max="1" width="5" style="13" customWidth="1"/>
    <col min="2" max="2" width="25.85546875" style="13" customWidth="1"/>
    <col min="3" max="4" width="9.140625" style="13"/>
    <col min="5" max="5" width="12.140625" style="13" customWidth="1"/>
    <col min="6" max="6" width="10.140625" style="13" customWidth="1"/>
    <col min="7" max="7" width="24.85546875" style="13" customWidth="1"/>
    <col min="8"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163"/>
      <c r="I2" s="163"/>
      <c r="J2" s="163"/>
      <c r="K2" s="3"/>
      <c r="L2" s="3"/>
      <c r="M2" s="3"/>
      <c r="N2" s="3"/>
      <c r="O2" s="3"/>
      <c r="P2" s="3"/>
      <c r="Q2" s="3"/>
    </row>
    <row r="3" spans="1:17" s="4" customFormat="1" ht="15" x14ac:dyDescent="0.25">
      <c r="A3" s="162"/>
      <c r="B3" s="162"/>
      <c r="C3" s="162"/>
      <c r="D3" s="162"/>
      <c r="H3" s="163"/>
      <c r="I3" s="163"/>
      <c r="J3" s="163"/>
      <c r="K3" s="3"/>
      <c r="L3" s="3"/>
      <c r="M3" s="3"/>
      <c r="N3" s="3"/>
      <c r="O3" s="3"/>
      <c r="P3" s="3"/>
      <c r="Q3" s="3"/>
    </row>
    <row r="4" spans="1:17" s="4" customFormat="1" ht="15" x14ac:dyDescent="0.25">
      <c r="A4" s="184" t="s">
        <v>174</v>
      </c>
      <c r="B4" s="184"/>
      <c r="C4" s="184"/>
      <c r="D4" s="184"/>
      <c r="E4" s="184"/>
      <c r="F4" s="184"/>
      <c r="G4" s="184"/>
    </row>
    <row r="5" spans="1:17" s="4" customFormat="1" ht="15" x14ac:dyDescent="0.25">
      <c r="A5" s="203" t="s">
        <v>177</v>
      </c>
      <c r="B5" s="172"/>
      <c r="C5" s="172"/>
      <c r="D5" s="172"/>
      <c r="E5" s="172"/>
      <c r="F5" s="172"/>
      <c r="G5" s="172"/>
      <c r="H5" s="7"/>
      <c r="I5" s="7"/>
      <c r="J5" s="7"/>
    </row>
    <row r="6" spans="1:17" s="4" customFormat="1" ht="15" x14ac:dyDescent="0.25">
      <c r="E6" s="177" t="s">
        <v>3</v>
      </c>
      <c r="F6" s="177"/>
      <c r="G6" s="177"/>
    </row>
    <row r="7" spans="1:17" s="36" customFormat="1" x14ac:dyDescent="0.2">
      <c r="A7" s="181"/>
      <c r="B7" s="181"/>
      <c r="C7" s="181" t="s">
        <v>101</v>
      </c>
      <c r="D7" s="181" t="s">
        <v>102</v>
      </c>
      <c r="E7" s="181" t="s">
        <v>103</v>
      </c>
      <c r="F7" s="181" t="s">
        <v>175</v>
      </c>
      <c r="G7" s="181" t="s">
        <v>10</v>
      </c>
    </row>
    <row r="8" spans="1:17" s="36" customFormat="1" x14ac:dyDescent="0.2">
      <c r="A8" s="182"/>
      <c r="B8" s="182"/>
      <c r="C8" s="182"/>
      <c r="D8" s="182"/>
      <c r="E8" s="182"/>
      <c r="F8" s="182"/>
      <c r="G8" s="182"/>
    </row>
    <row r="9" spans="1:17" s="36" customFormat="1" x14ac:dyDescent="0.2">
      <c r="A9" s="182"/>
      <c r="B9" s="182"/>
      <c r="C9" s="182"/>
      <c r="D9" s="182"/>
      <c r="E9" s="182"/>
      <c r="F9" s="182"/>
      <c r="G9" s="182"/>
    </row>
    <row r="10" spans="1:17" s="36" customFormat="1" x14ac:dyDescent="0.2">
      <c r="A10" s="183"/>
      <c r="B10" s="183"/>
      <c r="C10" s="183"/>
      <c r="D10" s="183"/>
      <c r="E10" s="183"/>
      <c r="F10" s="183"/>
      <c r="G10" s="183"/>
    </row>
    <row r="11" spans="1:17" s="15" customFormat="1" x14ac:dyDescent="0.2">
      <c r="A11" s="75">
        <v>1</v>
      </c>
      <c r="B11" s="75">
        <v>2</v>
      </c>
      <c r="C11" s="75">
        <v>3</v>
      </c>
      <c r="D11" s="75">
        <v>4</v>
      </c>
      <c r="E11" s="75">
        <v>5</v>
      </c>
      <c r="F11" s="75">
        <v>6</v>
      </c>
      <c r="G11" s="75">
        <v>7</v>
      </c>
    </row>
    <row r="12" spans="1:17" s="36" customFormat="1" x14ac:dyDescent="0.2">
      <c r="A12" s="12"/>
      <c r="B12" s="12" t="s">
        <v>26</v>
      </c>
      <c r="C12" s="76">
        <f>C18+C19</f>
        <v>1174727</v>
      </c>
      <c r="D12" s="76">
        <f t="shared" ref="D12" si="0">D18+D19</f>
        <v>1147727</v>
      </c>
      <c r="E12" s="76"/>
      <c r="F12" s="76"/>
      <c r="G12" s="77"/>
    </row>
    <row r="13" spans="1:17" x14ac:dyDescent="0.2">
      <c r="A13" s="12" t="s">
        <v>29</v>
      </c>
      <c r="B13" s="12" t="s">
        <v>30</v>
      </c>
      <c r="C13" s="76"/>
      <c r="D13" s="76"/>
      <c r="E13" s="76"/>
      <c r="F13" s="76"/>
      <c r="G13" s="77"/>
    </row>
    <row r="14" spans="1:17" x14ac:dyDescent="0.2">
      <c r="A14" s="12" t="s">
        <v>31</v>
      </c>
      <c r="B14" s="12" t="s">
        <v>32</v>
      </c>
      <c r="C14" s="76"/>
      <c r="D14" s="76"/>
      <c r="E14" s="76"/>
      <c r="F14" s="76"/>
      <c r="G14" s="77"/>
    </row>
    <row r="15" spans="1:17" x14ac:dyDescent="0.2">
      <c r="A15" s="12" t="s">
        <v>33</v>
      </c>
      <c r="B15" s="12" t="s">
        <v>34</v>
      </c>
      <c r="C15" s="76"/>
      <c r="D15" s="76"/>
      <c r="E15" s="76"/>
      <c r="F15" s="76"/>
      <c r="G15" s="77"/>
    </row>
    <row r="16" spans="1:17" x14ac:dyDescent="0.2">
      <c r="A16" s="12" t="s">
        <v>11</v>
      </c>
      <c r="B16" s="12" t="s">
        <v>35</v>
      </c>
      <c r="C16" s="76"/>
      <c r="D16" s="76"/>
      <c r="E16" s="76"/>
      <c r="F16" s="76"/>
      <c r="G16" s="77"/>
    </row>
    <row r="17" spans="1:12" x14ac:dyDescent="0.2">
      <c r="A17" s="12" t="s">
        <v>15</v>
      </c>
      <c r="B17" s="12" t="s">
        <v>36</v>
      </c>
      <c r="C17" s="78"/>
      <c r="D17" s="78"/>
      <c r="E17" s="78"/>
      <c r="F17" s="78"/>
      <c r="G17" s="79"/>
    </row>
    <row r="18" spans="1:12" ht="25.5" x14ac:dyDescent="0.2">
      <c r="A18" s="80">
        <v>1</v>
      </c>
      <c r="B18" s="81" t="s">
        <v>104</v>
      </c>
      <c r="C18" s="82">
        <v>1174727</v>
      </c>
      <c r="D18" s="82">
        <v>1147727</v>
      </c>
      <c r="E18" s="83"/>
      <c r="F18" s="83"/>
      <c r="G18" s="84"/>
      <c r="I18" s="159"/>
      <c r="J18" s="159"/>
      <c r="K18" s="159"/>
      <c r="L18" s="159"/>
    </row>
    <row r="19" spans="1:12" x14ac:dyDescent="0.2">
      <c r="A19" s="12" t="s">
        <v>37</v>
      </c>
      <c r="B19" s="12" t="s">
        <v>38</v>
      </c>
      <c r="C19" s="78"/>
      <c r="D19" s="78"/>
      <c r="E19" s="78"/>
      <c r="F19" s="78"/>
      <c r="G19" s="79"/>
    </row>
    <row r="20" spans="1:12" ht="15" customHeight="1" x14ac:dyDescent="0.2">
      <c r="E20" s="204" t="s">
        <v>43</v>
      </c>
      <c r="F20" s="204"/>
      <c r="G20" s="204"/>
      <c r="H20" s="34"/>
    </row>
    <row r="21" spans="1:12" x14ac:dyDescent="0.2">
      <c r="E21" s="180"/>
      <c r="F21" s="180"/>
      <c r="G21" s="180"/>
    </row>
  </sheetData>
  <mergeCells count="13">
    <mergeCell ref="F7:F10"/>
    <mergeCell ref="G7:G10"/>
    <mergeCell ref="A5:G5"/>
    <mergeCell ref="E20:G21"/>
    <mergeCell ref="A1:B2"/>
    <mergeCell ref="E1:G1"/>
    <mergeCell ref="A4:G4"/>
    <mergeCell ref="E6:G6"/>
    <mergeCell ref="A7:A10"/>
    <mergeCell ref="B7:B10"/>
    <mergeCell ref="C7:C10"/>
    <mergeCell ref="D7:D10"/>
    <mergeCell ref="E7:E10"/>
  </mergeCells>
  <pageMargins left="0.7" right="0.7" top="0.75" bottom="0.75" header="0.3" footer="0.3"/>
  <pageSetup paperSize="9" scale="9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2" workbookViewId="0">
      <selection activeCell="E22" sqref="E22:F23"/>
    </sheetView>
  </sheetViews>
  <sheetFormatPr defaultRowHeight="12.75" x14ac:dyDescent="0.2"/>
  <cols>
    <col min="1" max="1" width="5" style="13" customWidth="1"/>
    <col min="2" max="2" width="25.85546875" style="13" customWidth="1"/>
    <col min="3" max="4" width="9.140625" style="13"/>
    <col min="5" max="5" width="12.140625" style="13" customWidth="1"/>
    <col min="6" max="6" width="10.140625" style="13" customWidth="1"/>
    <col min="7" max="7" width="24.85546875" style="13" customWidth="1"/>
    <col min="8" max="9" width="9.140625" style="13"/>
    <col min="10" max="10" width="9.5703125" style="13" bestFit="1" customWidth="1"/>
    <col min="11"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163"/>
      <c r="I2" s="163"/>
      <c r="J2" s="163"/>
      <c r="K2" s="3"/>
      <c r="L2" s="3"/>
      <c r="M2" s="3"/>
      <c r="N2" s="3"/>
      <c r="O2" s="3"/>
      <c r="P2" s="3"/>
      <c r="Q2" s="3"/>
    </row>
    <row r="3" spans="1:17" s="4" customFormat="1" ht="15" x14ac:dyDescent="0.25">
      <c r="A3" s="162"/>
      <c r="B3" s="162"/>
      <c r="C3" s="162"/>
      <c r="D3" s="162"/>
      <c r="H3" s="163"/>
      <c r="I3" s="163"/>
      <c r="J3" s="163"/>
      <c r="K3" s="3"/>
      <c r="L3" s="3"/>
      <c r="M3" s="3"/>
      <c r="N3" s="3"/>
      <c r="O3" s="3"/>
      <c r="P3" s="3"/>
      <c r="Q3" s="3"/>
    </row>
    <row r="4" spans="1:17" s="4" customFormat="1" ht="15" x14ac:dyDescent="0.25">
      <c r="A4" s="184" t="s">
        <v>174</v>
      </c>
      <c r="B4" s="184"/>
      <c r="C4" s="184"/>
      <c r="D4" s="184"/>
      <c r="E4" s="184"/>
      <c r="F4" s="184"/>
      <c r="G4" s="184"/>
    </row>
    <row r="5" spans="1:17" s="4" customFormat="1" ht="15" x14ac:dyDescent="0.25">
      <c r="A5" s="172"/>
      <c r="B5" s="172"/>
      <c r="C5" s="172"/>
      <c r="D5" s="172"/>
      <c r="E5" s="172"/>
      <c r="F5" s="172"/>
      <c r="G5" s="172"/>
      <c r="H5" s="7"/>
      <c r="I5" s="7"/>
      <c r="J5" s="7"/>
    </row>
    <row r="6" spans="1:17" s="4" customFormat="1" ht="15" x14ac:dyDescent="0.25">
      <c r="E6" s="177" t="s">
        <v>3</v>
      </c>
      <c r="F6" s="177"/>
      <c r="G6" s="177"/>
    </row>
    <row r="7" spans="1:17" s="36" customFormat="1" x14ac:dyDescent="0.2">
      <c r="A7" s="181" t="s">
        <v>4</v>
      </c>
      <c r="B7" s="181" t="s">
        <v>176</v>
      </c>
      <c r="C7" s="181" t="s">
        <v>101</v>
      </c>
      <c r="D7" s="181" t="s">
        <v>102</v>
      </c>
      <c r="E7" s="181" t="s">
        <v>103</v>
      </c>
      <c r="F7" s="181" t="s">
        <v>175</v>
      </c>
      <c r="G7" s="181" t="s">
        <v>10</v>
      </c>
    </row>
    <row r="8" spans="1:17" s="36" customFormat="1" x14ac:dyDescent="0.2">
      <c r="A8" s="182"/>
      <c r="B8" s="182"/>
      <c r="C8" s="182"/>
      <c r="D8" s="182"/>
      <c r="E8" s="182"/>
      <c r="F8" s="182"/>
      <c r="G8" s="182"/>
    </row>
    <row r="9" spans="1:17" s="36" customFormat="1" x14ac:dyDescent="0.2">
      <c r="A9" s="182"/>
      <c r="B9" s="182"/>
      <c r="C9" s="182"/>
      <c r="D9" s="182"/>
      <c r="E9" s="182"/>
      <c r="F9" s="182"/>
      <c r="G9" s="182"/>
    </row>
    <row r="10" spans="1:17" s="36" customFormat="1" x14ac:dyDescent="0.2">
      <c r="A10" s="183"/>
      <c r="B10" s="183"/>
      <c r="C10" s="183"/>
      <c r="D10" s="183"/>
      <c r="E10" s="183"/>
      <c r="F10" s="183"/>
      <c r="G10" s="183"/>
    </row>
    <row r="11" spans="1:17" s="15" customFormat="1" x14ac:dyDescent="0.2">
      <c r="A11" s="75">
        <v>1</v>
      </c>
      <c r="B11" s="75">
        <v>2</v>
      </c>
      <c r="C11" s="75">
        <v>3</v>
      </c>
      <c r="D11" s="75">
        <v>4</v>
      </c>
      <c r="E11" s="75">
        <v>5</v>
      </c>
      <c r="F11" s="75">
        <v>6</v>
      </c>
      <c r="G11" s="75">
        <v>7</v>
      </c>
    </row>
    <row r="12" spans="1:17" s="36" customFormat="1" x14ac:dyDescent="0.2">
      <c r="A12" s="12"/>
      <c r="B12" s="12" t="s">
        <v>26</v>
      </c>
      <c r="C12" s="76">
        <f>C18+C19+C20</f>
        <v>1177804</v>
      </c>
      <c r="D12" s="76">
        <f t="shared" ref="D12:F12" si="0">D18+D19+D20</f>
        <v>1150804</v>
      </c>
      <c r="E12" s="76">
        <f t="shared" si="0"/>
        <v>530220</v>
      </c>
      <c r="F12" s="76">
        <f t="shared" si="0"/>
        <v>156857</v>
      </c>
      <c r="G12" s="77"/>
    </row>
    <row r="13" spans="1:17" x14ac:dyDescent="0.2">
      <c r="A13" s="12" t="s">
        <v>29</v>
      </c>
      <c r="B13" s="12" t="s">
        <v>30</v>
      </c>
      <c r="C13" s="76"/>
      <c r="D13" s="76"/>
      <c r="E13" s="76"/>
      <c r="F13" s="76"/>
      <c r="G13" s="77"/>
    </row>
    <row r="14" spans="1:17" x14ac:dyDescent="0.2">
      <c r="A14" s="12" t="s">
        <v>31</v>
      </c>
      <c r="B14" s="12" t="s">
        <v>32</v>
      </c>
      <c r="C14" s="76"/>
      <c r="D14" s="76"/>
      <c r="E14" s="76"/>
      <c r="F14" s="76"/>
      <c r="G14" s="77"/>
    </row>
    <row r="15" spans="1:17" x14ac:dyDescent="0.2">
      <c r="A15" s="12" t="s">
        <v>33</v>
      </c>
      <c r="B15" s="12" t="s">
        <v>34</v>
      </c>
      <c r="C15" s="76"/>
      <c r="D15" s="76"/>
      <c r="E15" s="76"/>
      <c r="F15" s="76"/>
      <c r="G15" s="77"/>
    </row>
    <row r="16" spans="1:17" x14ac:dyDescent="0.2">
      <c r="A16" s="12" t="s">
        <v>11</v>
      </c>
      <c r="B16" s="12" t="s">
        <v>35</v>
      </c>
      <c r="C16" s="76"/>
      <c r="D16" s="76"/>
      <c r="E16" s="76"/>
      <c r="F16" s="76"/>
      <c r="G16" s="77"/>
    </row>
    <row r="17" spans="1:12" x14ac:dyDescent="0.2">
      <c r="A17" s="12" t="s">
        <v>15</v>
      </c>
      <c r="B17" s="12" t="s">
        <v>36</v>
      </c>
      <c r="C17" s="78"/>
      <c r="D17" s="78"/>
      <c r="E17" s="78"/>
      <c r="F17" s="78"/>
      <c r="G17" s="79"/>
    </row>
    <row r="18" spans="1:12" ht="25.5" x14ac:dyDescent="0.2">
      <c r="A18" s="80">
        <v>1</v>
      </c>
      <c r="B18" s="81" t="s">
        <v>104</v>
      </c>
      <c r="C18" s="82">
        <v>1174727</v>
      </c>
      <c r="D18" s="82">
        <v>1147727</v>
      </c>
      <c r="E18" s="83">
        <f>418550-167143+167143+110000</f>
        <v>528550</v>
      </c>
      <c r="F18" s="83">
        <f>155450</f>
        <v>155450</v>
      </c>
      <c r="G18" s="84"/>
      <c r="I18" s="159"/>
      <c r="J18" s="164">
        <f>26450+129000</f>
        <v>155450</v>
      </c>
      <c r="K18" s="159"/>
      <c r="L18" s="159"/>
    </row>
    <row r="19" spans="1:12" ht="38.25" x14ac:dyDescent="0.2">
      <c r="A19" s="80">
        <v>2</v>
      </c>
      <c r="B19" s="81" t="s">
        <v>178</v>
      </c>
      <c r="C19" s="82">
        <v>3077</v>
      </c>
      <c r="D19" s="82">
        <v>3077</v>
      </c>
      <c r="E19" s="83">
        <v>1670</v>
      </c>
      <c r="F19" s="83">
        <v>1407</v>
      </c>
      <c r="G19" s="84"/>
      <c r="I19" s="159"/>
      <c r="J19" s="159"/>
      <c r="K19" s="159"/>
      <c r="L19" s="159"/>
    </row>
    <row r="20" spans="1:12" x14ac:dyDescent="0.2">
      <c r="A20" s="12" t="s">
        <v>37</v>
      </c>
      <c r="B20" s="12" t="s">
        <v>38</v>
      </c>
      <c r="C20" s="78"/>
      <c r="D20" s="78"/>
      <c r="E20" s="78"/>
      <c r="F20" s="78"/>
      <c r="G20" s="79"/>
    </row>
    <row r="21" spans="1:12" x14ac:dyDescent="0.2">
      <c r="H21" s="34"/>
    </row>
    <row r="22" spans="1:12" x14ac:dyDescent="0.2">
      <c r="E22" s="180" t="s">
        <v>43</v>
      </c>
      <c r="F22" s="180"/>
    </row>
    <row r="23" spans="1:12" x14ac:dyDescent="0.2">
      <c r="E23" s="180"/>
      <c r="F23" s="180"/>
    </row>
  </sheetData>
  <mergeCells count="13">
    <mergeCell ref="F7:F10"/>
    <mergeCell ref="G7:G10"/>
    <mergeCell ref="E22:F23"/>
    <mergeCell ref="A1:B2"/>
    <mergeCell ref="E1:G1"/>
    <mergeCell ref="A4:G4"/>
    <mergeCell ref="A5:G5"/>
    <mergeCell ref="E6:G6"/>
    <mergeCell ref="A7:A10"/>
    <mergeCell ref="B7:B10"/>
    <mergeCell ref="C7:C10"/>
    <mergeCell ref="D7:D10"/>
    <mergeCell ref="E7:E10"/>
  </mergeCells>
  <pageMargins left="0.7" right="0.7" top="0.75" bottom="0.75" header="0.3" footer="0.3"/>
  <pageSetup paperSize="9"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workbookViewId="0">
      <selection activeCell="F15" sqref="F15"/>
    </sheetView>
  </sheetViews>
  <sheetFormatPr defaultRowHeight="12.75" x14ac:dyDescent="0.2"/>
  <cols>
    <col min="1" max="1" width="5" style="13" customWidth="1"/>
    <col min="2" max="2" width="25.85546875" style="13" customWidth="1"/>
    <col min="3" max="4" width="9.140625" style="13"/>
    <col min="5" max="5" width="12.140625" style="13" customWidth="1"/>
    <col min="6" max="6" width="10.140625" style="13" customWidth="1"/>
    <col min="7" max="7" width="24.85546875" style="13" customWidth="1"/>
    <col min="8"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166"/>
      <c r="I2" s="166"/>
      <c r="J2" s="166"/>
      <c r="K2" s="3"/>
      <c r="L2" s="3"/>
      <c r="M2" s="3"/>
      <c r="N2" s="3"/>
      <c r="O2" s="3"/>
      <c r="P2" s="3"/>
      <c r="Q2" s="3"/>
    </row>
    <row r="3" spans="1:17" s="4" customFormat="1" ht="15" x14ac:dyDescent="0.25">
      <c r="A3" s="165"/>
      <c r="B3" s="165"/>
      <c r="C3" s="165"/>
      <c r="D3" s="165"/>
      <c r="H3" s="166"/>
      <c r="I3" s="166"/>
      <c r="J3" s="166"/>
      <c r="K3" s="3"/>
      <c r="L3" s="3"/>
      <c r="M3" s="3"/>
      <c r="N3" s="3"/>
      <c r="O3" s="3"/>
      <c r="P3" s="3"/>
      <c r="Q3" s="3"/>
    </row>
    <row r="4" spans="1:17" s="4" customFormat="1" ht="15" x14ac:dyDescent="0.25">
      <c r="A4" s="184" t="s">
        <v>174</v>
      </c>
      <c r="B4" s="184"/>
      <c r="C4" s="184"/>
      <c r="D4" s="184"/>
      <c r="E4" s="184"/>
      <c r="F4" s="184"/>
      <c r="G4" s="184"/>
    </row>
    <row r="5" spans="1:17" s="4" customFormat="1" ht="15" x14ac:dyDescent="0.25">
      <c r="A5" s="172" t="s">
        <v>181</v>
      </c>
      <c r="B5" s="172"/>
      <c r="C5" s="172"/>
      <c r="D5" s="172"/>
      <c r="E5" s="172"/>
      <c r="F5" s="172"/>
      <c r="G5" s="172"/>
      <c r="H5" s="7"/>
      <c r="I5" s="7"/>
      <c r="J5" s="7"/>
    </row>
    <row r="6" spans="1:17" s="4" customFormat="1" ht="15" x14ac:dyDescent="0.25">
      <c r="E6" s="177" t="s">
        <v>3</v>
      </c>
      <c r="F6" s="177"/>
      <c r="G6" s="177"/>
    </row>
    <row r="7" spans="1:17" s="36" customFormat="1" x14ac:dyDescent="0.2">
      <c r="A7" s="181"/>
      <c r="B7" s="181"/>
      <c r="C7" s="181" t="s">
        <v>101</v>
      </c>
      <c r="D7" s="181" t="s">
        <v>102</v>
      </c>
      <c r="E7" s="181" t="s">
        <v>103</v>
      </c>
      <c r="F7" s="181" t="s">
        <v>175</v>
      </c>
      <c r="G7" s="181" t="s">
        <v>10</v>
      </c>
    </row>
    <row r="8" spans="1:17" s="36" customFormat="1" x14ac:dyDescent="0.2">
      <c r="A8" s="182"/>
      <c r="B8" s="182"/>
      <c r="C8" s="182"/>
      <c r="D8" s="182"/>
      <c r="E8" s="182"/>
      <c r="F8" s="182"/>
      <c r="G8" s="182"/>
    </row>
    <row r="9" spans="1:17" s="36" customFormat="1" x14ac:dyDescent="0.2">
      <c r="A9" s="182"/>
      <c r="B9" s="182"/>
      <c r="C9" s="182"/>
      <c r="D9" s="182"/>
      <c r="E9" s="182"/>
      <c r="F9" s="182"/>
      <c r="G9" s="182"/>
    </row>
    <row r="10" spans="1:17" s="36" customFormat="1" x14ac:dyDescent="0.2">
      <c r="A10" s="183"/>
      <c r="B10" s="183"/>
      <c r="C10" s="183"/>
      <c r="D10" s="183"/>
      <c r="E10" s="183"/>
      <c r="F10" s="183"/>
      <c r="G10" s="183"/>
    </row>
    <row r="11" spans="1:17" s="15" customFormat="1" x14ac:dyDescent="0.2">
      <c r="A11" s="75">
        <v>1</v>
      </c>
      <c r="B11" s="75">
        <v>2</v>
      </c>
      <c r="C11" s="75">
        <v>3</v>
      </c>
      <c r="D11" s="75">
        <v>4</v>
      </c>
      <c r="E11" s="75">
        <v>5</v>
      </c>
      <c r="F11" s="75">
        <v>6</v>
      </c>
      <c r="G11" s="75">
        <v>7</v>
      </c>
    </row>
    <row r="12" spans="1:17" s="36" customFormat="1" x14ac:dyDescent="0.2">
      <c r="A12" s="12"/>
      <c r="B12" s="12" t="s">
        <v>26</v>
      </c>
      <c r="C12" s="76">
        <f>C18+C19</f>
        <v>1147727</v>
      </c>
      <c r="D12" s="76"/>
      <c r="E12" s="76">
        <f>E18+E19</f>
        <v>528550</v>
      </c>
      <c r="F12" s="76">
        <f t="shared" ref="D12:F12" si="0">F18+F19</f>
        <v>40000</v>
      </c>
      <c r="G12" s="77"/>
    </row>
    <row r="13" spans="1:17" x14ac:dyDescent="0.2">
      <c r="A13" s="12" t="s">
        <v>29</v>
      </c>
      <c r="B13" s="12" t="s">
        <v>30</v>
      </c>
      <c r="C13" s="76"/>
      <c r="D13" s="76"/>
      <c r="E13" s="76"/>
      <c r="F13" s="76"/>
      <c r="G13" s="77"/>
    </row>
    <row r="14" spans="1:17" x14ac:dyDescent="0.2">
      <c r="A14" s="12" t="s">
        <v>31</v>
      </c>
      <c r="B14" s="12" t="s">
        <v>32</v>
      </c>
      <c r="C14" s="76"/>
      <c r="D14" s="76"/>
      <c r="E14" s="76"/>
      <c r="F14" s="76"/>
      <c r="G14" s="77"/>
    </row>
    <row r="15" spans="1:17" x14ac:dyDescent="0.2">
      <c r="A15" s="12" t="s">
        <v>33</v>
      </c>
      <c r="B15" s="12" t="s">
        <v>34</v>
      </c>
      <c r="C15" s="76"/>
      <c r="D15" s="76"/>
      <c r="E15" s="76"/>
      <c r="F15" s="76"/>
      <c r="G15" s="77"/>
    </row>
    <row r="16" spans="1:17" x14ac:dyDescent="0.2">
      <c r="A16" s="12" t="s">
        <v>11</v>
      </c>
      <c r="B16" s="12" t="s">
        <v>35</v>
      </c>
      <c r="C16" s="76"/>
      <c r="D16" s="76"/>
      <c r="E16" s="76"/>
      <c r="F16" s="76"/>
      <c r="G16" s="77"/>
    </row>
    <row r="17" spans="1:12" x14ac:dyDescent="0.2">
      <c r="A17" s="12" t="s">
        <v>15</v>
      </c>
      <c r="B17" s="12" t="s">
        <v>36</v>
      </c>
      <c r="C17" s="78"/>
      <c r="D17" s="78"/>
      <c r="E17" s="78"/>
      <c r="F17" s="78"/>
      <c r="G17" s="79"/>
    </row>
    <row r="18" spans="1:12" ht="25.5" x14ac:dyDescent="0.2">
      <c r="A18" s="80">
        <v>1</v>
      </c>
      <c r="B18" s="81" t="s">
        <v>104</v>
      </c>
      <c r="C18" s="82">
        <v>1147727</v>
      </c>
      <c r="D18" s="82"/>
      <c r="E18" s="83">
        <f>418550-167143+167143+110000</f>
        <v>528550</v>
      </c>
      <c r="F18" s="83">
        <v>40000</v>
      </c>
      <c r="G18" s="84"/>
      <c r="I18" s="159"/>
      <c r="J18" s="159"/>
      <c r="K18" s="159"/>
      <c r="L18" s="159"/>
    </row>
    <row r="19" spans="1:12" x14ac:dyDescent="0.2">
      <c r="A19" s="12" t="s">
        <v>37</v>
      </c>
      <c r="B19" s="12" t="s">
        <v>38</v>
      </c>
      <c r="C19" s="78"/>
      <c r="D19" s="78"/>
      <c r="E19" s="78"/>
      <c r="F19" s="78"/>
      <c r="G19" s="79"/>
    </row>
    <row r="20" spans="1:12" x14ac:dyDescent="0.2">
      <c r="H20" s="34"/>
    </row>
    <row r="21" spans="1:12" x14ac:dyDescent="0.2">
      <c r="E21" s="205" t="s">
        <v>43</v>
      </c>
      <c r="F21" s="205"/>
      <c r="G21" s="205"/>
    </row>
    <row r="22" spans="1:12" x14ac:dyDescent="0.2">
      <c r="E22" s="205"/>
      <c r="F22" s="205"/>
      <c r="G22" s="205"/>
    </row>
  </sheetData>
  <mergeCells count="13">
    <mergeCell ref="F7:F10"/>
    <mergeCell ref="G7:G10"/>
    <mergeCell ref="E21:G22"/>
    <mergeCell ref="A1:B2"/>
    <mergeCell ref="E1:G1"/>
    <mergeCell ref="A4:G4"/>
    <mergeCell ref="A5:G5"/>
    <mergeCell ref="E6:G6"/>
    <mergeCell ref="A7:A10"/>
    <mergeCell ref="B7:B10"/>
    <mergeCell ref="C7:C10"/>
    <mergeCell ref="D7:D10"/>
    <mergeCell ref="E7:E10"/>
  </mergeCells>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21" sqref="D21"/>
    </sheetView>
  </sheetViews>
  <sheetFormatPr defaultRowHeight="12.75" x14ac:dyDescent="0.2"/>
  <cols>
    <col min="1" max="1" width="3.85546875" style="13" bestFit="1" customWidth="1"/>
    <col min="2" max="2" width="54.42578125" style="13" customWidth="1"/>
    <col min="3" max="3" width="9.28515625" style="13" customWidth="1"/>
    <col min="4" max="4" width="7.7109375" style="13" customWidth="1"/>
    <col min="5" max="5" width="13.28515625" style="13" customWidth="1"/>
    <col min="6" max="6" width="7.28515625" style="13" customWidth="1"/>
    <col min="7" max="7" width="6.5703125" style="13" customWidth="1"/>
    <col min="8" max="8" width="7.5703125" style="13" customWidth="1"/>
    <col min="9" max="10" width="6.5703125" style="13" customWidth="1"/>
    <col min="11" max="17" width="9.140625" style="34"/>
    <col min="18" max="256" width="9.140625" style="13"/>
    <col min="257" max="257" width="3.85546875" style="13" bestFit="1" customWidth="1"/>
    <col min="258" max="258" width="54.42578125" style="13" customWidth="1"/>
    <col min="259" max="259" width="9.28515625" style="13" customWidth="1"/>
    <col min="260" max="260" width="7.7109375" style="13" customWidth="1"/>
    <col min="261" max="261" width="13.28515625" style="13" customWidth="1"/>
    <col min="262" max="262" width="7.28515625" style="13" customWidth="1"/>
    <col min="263" max="263" width="6.5703125" style="13" customWidth="1"/>
    <col min="264" max="264" width="7.5703125" style="13" customWidth="1"/>
    <col min="265" max="266" width="6.5703125" style="13" customWidth="1"/>
    <col min="267" max="512" width="9.140625" style="13"/>
    <col min="513" max="513" width="3.85546875" style="13" bestFit="1" customWidth="1"/>
    <col min="514" max="514" width="54.42578125" style="13" customWidth="1"/>
    <col min="515" max="515" width="9.28515625" style="13" customWidth="1"/>
    <col min="516" max="516" width="7.7109375" style="13" customWidth="1"/>
    <col min="517" max="517" width="13.28515625" style="13" customWidth="1"/>
    <col min="518" max="518" width="7.28515625" style="13" customWidth="1"/>
    <col min="519" max="519" width="6.5703125" style="13" customWidth="1"/>
    <col min="520" max="520" width="7.5703125" style="13" customWidth="1"/>
    <col min="521" max="522" width="6.5703125" style="13" customWidth="1"/>
    <col min="523" max="768" width="9.140625" style="13"/>
    <col min="769" max="769" width="3.85546875" style="13" bestFit="1" customWidth="1"/>
    <col min="770" max="770" width="54.42578125" style="13" customWidth="1"/>
    <col min="771" max="771" width="9.28515625" style="13" customWidth="1"/>
    <col min="772" max="772" width="7.7109375" style="13" customWidth="1"/>
    <col min="773" max="773" width="13.28515625" style="13" customWidth="1"/>
    <col min="774" max="774" width="7.28515625" style="13" customWidth="1"/>
    <col min="775" max="775" width="6.5703125" style="13" customWidth="1"/>
    <col min="776" max="776" width="7.5703125" style="13" customWidth="1"/>
    <col min="777" max="778" width="6.5703125" style="13" customWidth="1"/>
    <col min="779" max="1024" width="9.140625" style="13"/>
    <col min="1025" max="1025" width="3.85546875" style="13" bestFit="1" customWidth="1"/>
    <col min="1026" max="1026" width="54.42578125" style="13" customWidth="1"/>
    <col min="1027" max="1027" width="9.28515625" style="13" customWidth="1"/>
    <col min="1028" max="1028" width="7.7109375" style="13" customWidth="1"/>
    <col min="1029" max="1029" width="13.28515625" style="13" customWidth="1"/>
    <col min="1030" max="1030" width="7.28515625" style="13" customWidth="1"/>
    <col min="1031" max="1031" width="6.5703125" style="13" customWidth="1"/>
    <col min="1032" max="1032" width="7.5703125" style="13" customWidth="1"/>
    <col min="1033" max="1034" width="6.5703125" style="13" customWidth="1"/>
    <col min="1035" max="1280" width="9.140625" style="13"/>
    <col min="1281" max="1281" width="3.85546875" style="13" bestFit="1" customWidth="1"/>
    <col min="1282" max="1282" width="54.42578125" style="13" customWidth="1"/>
    <col min="1283" max="1283" width="9.28515625" style="13" customWidth="1"/>
    <col min="1284" max="1284" width="7.7109375" style="13" customWidth="1"/>
    <col min="1285" max="1285" width="13.28515625" style="13" customWidth="1"/>
    <col min="1286" max="1286" width="7.28515625" style="13" customWidth="1"/>
    <col min="1287" max="1287" width="6.5703125" style="13" customWidth="1"/>
    <col min="1288" max="1288" width="7.5703125" style="13" customWidth="1"/>
    <col min="1289" max="1290" width="6.5703125" style="13" customWidth="1"/>
    <col min="1291" max="1536" width="9.140625" style="13"/>
    <col min="1537" max="1537" width="3.85546875" style="13" bestFit="1" customWidth="1"/>
    <col min="1538" max="1538" width="54.42578125" style="13" customWidth="1"/>
    <col min="1539" max="1539" width="9.28515625" style="13" customWidth="1"/>
    <col min="1540" max="1540" width="7.7109375" style="13" customWidth="1"/>
    <col min="1541" max="1541" width="13.28515625" style="13" customWidth="1"/>
    <col min="1542" max="1542" width="7.28515625" style="13" customWidth="1"/>
    <col min="1543" max="1543" width="6.5703125" style="13" customWidth="1"/>
    <col min="1544" max="1544" width="7.5703125" style="13" customWidth="1"/>
    <col min="1545" max="1546" width="6.5703125" style="13" customWidth="1"/>
    <col min="1547" max="1792" width="9.140625" style="13"/>
    <col min="1793" max="1793" width="3.85546875" style="13" bestFit="1" customWidth="1"/>
    <col min="1794" max="1794" width="54.42578125" style="13" customWidth="1"/>
    <col min="1795" max="1795" width="9.28515625" style="13" customWidth="1"/>
    <col min="1796" max="1796" width="7.7109375" style="13" customWidth="1"/>
    <col min="1797" max="1797" width="13.28515625" style="13" customWidth="1"/>
    <col min="1798" max="1798" width="7.28515625" style="13" customWidth="1"/>
    <col min="1799" max="1799" width="6.5703125" style="13" customWidth="1"/>
    <col min="1800" max="1800" width="7.5703125" style="13" customWidth="1"/>
    <col min="1801" max="1802" width="6.5703125" style="13" customWidth="1"/>
    <col min="1803" max="2048" width="9.140625" style="13"/>
    <col min="2049" max="2049" width="3.85546875" style="13" bestFit="1" customWidth="1"/>
    <col min="2050" max="2050" width="54.42578125" style="13" customWidth="1"/>
    <col min="2051" max="2051" width="9.28515625" style="13" customWidth="1"/>
    <col min="2052" max="2052" width="7.7109375" style="13" customWidth="1"/>
    <col min="2053" max="2053" width="13.28515625" style="13" customWidth="1"/>
    <col min="2054" max="2054" width="7.28515625" style="13" customWidth="1"/>
    <col min="2055" max="2055" width="6.5703125" style="13" customWidth="1"/>
    <col min="2056" max="2056" width="7.5703125" style="13" customWidth="1"/>
    <col min="2057" max="2058" width="6.5703125" style="13" customWidth="1"/>
    <col min="2059" max="2304" width="9.140625" style="13"/>
    <col min="2305" max="2305" width="3.85546875" style="13" bestFit="1" customWidth="1"/>
    <col min="2306" max="2306" width="54.42578125" style="13" customWidth="1"/>
    <col min="2307" max="2307" width="9.28515625" style="13" customWidth="1"/>
    <col min="2308" max="2308" width="7.7109375" style="13" customWidth="1"/>
    <col min="2309" max="2309" width="13.28515625" style="13" customWidth="1"/>
    <col min="2310" max="2310" width="7.28515625" style="13" customWidth="1"/>
    <col min="2311" max="2311" width="6.5703125" style="13" customWidth="1"/>
    <col min="2312" max="2312" width="7.5703125" style="13" customWidth="1"/>
    <col min="2313" max="2314" width="6.5703125" style="13" customWidth="1"/>
    <col min="2315" max="2560" width="9.140625" style="13"/>
    <col min="2561" max="2561" width="3.85546875" style="13" bestFit="1" customWidth="1"/>
    <col min="2562" max="2562" width="54.42578125" style="13" customWidth="1"/>
    <col min="2563" max="2563" width="9.28515625" style="13" customWidth="1"/>
    <col min="2564" max="2564" width="7.7109375" style="13" customWidth="1"/>
    <col min="2565" max="2565" width="13.28515625" style="13" customWidth="1"/>
    <col min="2566" max="2566" width="7.28515625" style="13" customWidth="1"/>
    <col min="2567" max="2567" width="6.5703125" style="13" customWidth="1"/>
    <col min="2568" max="2568" width="7.5703125" style="13" customWidth="1"/>
    <col min="2569" max="2570" width="6.5703125" style="13" customWidth="1"/>
    <col min="2571" max="2816" width="9.140625" style="13"/>
    <col min="2817" max="2817" width="3.85546875" style="13" bestFit="1" customWidth="1"/>
    <col min="2818" max="2818" width="54.42578125" style="13" customWidth="1"/>
    <col min="2819" max="2819" width="9.28515625" style="13" customWidth="1"/>
    <col min="2820" max="2820" width="7.7109375" style="13" customWidth="1"/>
    <col min="2821" max="2821" width="13.28515625" style="13" customWidth="1"/>
    <col min="2822" max="2822" width="7.28515625" style="13" customWidth="1"/>
    <col min="2823" max="2823" width="6.5703125" style="13" customWidth="1"/>
    <col min="2824" max="2824" width="7.5703125" style="13" customWidth="1"/>
    <col min="2825" max="2826" width="6.5703125" style="13" customWidth="1"/>
    <col min="2827" max="3072" width="9.140625" style="13"/>
    <col min="3073" max="3073" width="3.85546875" style="13" bestFit="1" customWidth="1"/>
    <col min="3074" max="3074" width="54.42578125" style="13" customWidth="1"/>
    <col min="3075" max="3075" width="9.28515625" style="13" customWidth="1"/>
    <col min="3076" max="3076" width="7.7109375" style="13" customWidth="1"/>
    <col min="3077" max="3077" width="13.28515625" style="13" customWidth="1"/>
    <col min="3078" max="3078" width="7.28515625" style="13" customWidth="1"/>
    <col min="3079" max="3079" width="6.5703125" style="13" customWidth="1"/>
    <col min="3080" max="3080" width="7.5703125" style="13" customWidth="1"/>
    <col min="3081" max="3082" width="6.5703125" style="13" customWidth="1"/>
    <col min="3083" max="3328" width="9.140625" style="13"/>
    <col min="3329" max="3329" width="3.85546875" style="13" bestFit="1" customWidth="1"/>
    <col min="3330" max="3330" width="54.42578125" style="13" customWidth="1"/>
    <col min="3331" max="3331" width="9.28515625" style="13" customWidth="1"/>
    <col min="3332" max="3332" width="7.7109375" style="13" customWidth="1"/>
    <col min="3333" max="3333" width="13.28515625" style="13" customWidth="1"/>
    <col min="3334" max="3334" width="7.28515625" style="13" customWidth="1"/>
    <col min="3335" max="3335" width="6.5703125" style="13" customWidth="1"/>
    <col min="3336" max="3336" width="7.5703125" style="13" customWidth="1"/>
    <col min="3337" max="3338" width="6.5703125" style="13" customWidth="1"/>
    <col min="3339" max="3584" width="9.140625" style="13"/>
    <col min="3585" max="3585" width="3.85546875" style="13" bestFit="1" customWidth="1"/>
    <col min="3586" max="3586" width="54.42578125" style="13" customWidth="1"/>
    <col min="3587" max="3587" width="9.28515625" style="13" customWidth="1"/>
    <col min="3588" max="3588" width="7.7109375" style="13" customWidth="1"/>
    <col min="3589" max="3589" width="13.28515625" style="13" customWidth="1"/>
    <col min="3590" max="3590" width="7.28515625" style="13" customWidth="1"/>
    <col min="3591" max="3591" width="6.5703125" style="13" customWidth="1"/>
    <col min="3592" max="3592" width="7.5703125" style="13" customWidth="1"/>
    <col min="3593" max="3594" width="6.5703125" style="13" customWidth="1"/>
    <col min="3595" max="3840" width="9.140625" style="13"/>
    <col min="3841" max="3841" width="3.85546875" style="13" bestFit="1" customWidth="1"/>
    <col min="3842" max="3842" width="54.42578125" style="13" customWidth="1"/>
    <col min="3843" max="3843" width="9.28515625" style="13" customWidth="1"/>
    <col min="3844" max="3844" width="7.7109375" style="13" customWidth="1"/>
    <col min="3845" max="3845" width="13.28515625" style="13" customWidth="1"/>
    <col min="3846" max="3846" width="7.28515625" style="13" customWidth="1"/>
    <col min="3847" max="3847" width="6.5703125" style="13" customWidth="1"/>
    <col min="3848" max="3848" width="7.5703125" style="13" customWidth="1"/>
    <col min="3849" max="3850" width="6.5703125" style="13" customWidth="1"/>
    <col min="3851" max="4096" width="9.140625" style="13"/>
    <col min="4097" max="4097" width="3.85546875" style="13" bestFit="1" customWidth="1"/>
    <col min="4098" max="4098" width="54.42578125" style="13" customWidth="1"/>
    <col min="4099" max="4099" width="9.28515625" style="13" customWidth="1"/>
    <col min="4100" max="4100" width="7.7109375" style="13" customWidth="1"/>
    <col min="4101" max="4101" width="13.28515625" style="13" customWidth="1"/>
    <col min="4102" max="4102" width="7.28515625" style="13" customWidth="1"/>
    <col min="4103" max="4103" width="6.5703125" style="13" customWidth="1"/>
    <col min="4104" max="4104" width="7.5703125" style="13" customWidth="1"/>
    <col min="4105" max="4106" width="6.5703125" style="13" customWidth="1"/>
    <col min="4107" max="4352" width="9.140625" style="13"/>
    <col min="4353" max="4353" width="3.85546875" style="13" bestFit="1" customWidth="1"/>
    <col min="4354" max="4354" width="54.42578125" style="13" customWidth="1"/>
    <col min="4355" max="4355" width="9.28515625" style="13" customWidth="1"/>
    <col min="4356" max="4356" width="7.7109375" style="13" customWidth="1"/>
    <col min="4357" max="4357" width="13.28515625" style="13" customWidth="1"/>
    <col min="4358" max="4358" width="7.28515625" style="13" customWidth="1"/>
    <col min="4359" max="4359" width="6.5703125" style="13" customWidth="1"/>
    <col min="4360" max="4360" width="7.5703125" style="13" customWidth="1"/>
    <col min="4361" max="4362" width="6.5703125" style="13" customWidth="1"/>
    <col min="4363" max="4608" width="9.140625" style="13"/>
    <col min="4609" max="4609" width="3.85546875" style="13" bestFit="1" customWidth="1"/>
    <col min="4610" max="4610" width="54.42578125" style="13" customWidth="1"/>
    <col min="4611" max="4611" width="9.28515625" style="13" customWidth="1"/>
    <col min="4612" max="4612" width="7.7109375" style="13" customWidth="1"/>
    <col min="4613" max="4613" width="13.28515625" style="13" customWidth="1"/>
    <col min="4614" max="4614" width="7.28515625" style="13" customWidth="1"/>
    <col min="4615" max="4615" width="6.5703125" style="13" customWidth="1"/>
    <col min="4616" max="4616" width="7.5703125" style="13" customWidth="1"/>
    <col min="4617" max="4618" width="6.5703125" style="13" customWidth="1"/>
    <col min="4619" max="4864" width="9.140625" style="13"/>
    <col min="4865" max="4865" width="3.85546875" style="13" bestFit="1" customWidth="1"/>
    <col min="4866" max="4866" width="54.42578125" style="13" customWidth="1"/>
    <col min="4867" max="4867" width="9.28515625" style="13" customWidth="1"/>
    <col min="4868" max="4868" width="7.7109375" style="13" customWidth="1"/>
    <col min="4869" max="4869" width="13.28515625" style="13" customWidth="1"/>
    <col min="4870" max="4870" width="7.28515625" style="13" customWidth="1"/>
    <col min="4871" max="4871" width="6.5703125" style="13" customWidth="1"/>
    <col min="4872" max="4872" width="7.5703125" style="13" customWidth="1"/>
    <col min="4873" max="4874" width="6.5703125" style="13" customWidth="1"/>
    <col min="4875" max="5120" width="9.140625" style="13"/>
    <col min="5121" max="5121" width="3.85546875" style="13" bestFit="1" customWidth="1"/>
    <col min="5122" max="5122" width="54.42578125" style="13" customWidth="1"/>
    <col min="5123" max="5123" width="9.28515625" style="13" customWidth="1"/>
    <col min="5124" max="5124" width="7.7109375" style="13" customWidth="1"/>
    <col min="5125" max="5125" width="13.28515625" style="13" customWidth="1"/>
    <col min="5126" max="5126" width="7.28515625" style="13" customWidth="1"/>
    <col min="5127" max="5127" width="6.5703125" style="13" customWidth="1"/>
    <col min="5128" max="5128" width="7.5703125" style="13" customWidth="1"/>
    <col min="5129" max="5130" width="6.5703125" style="13" customWidth="1"/>
    <col min="5131" max="5376" width="9.140625" style="13"/>
    <col min="5377" max="5377" width="3.85546875" style="13" bestFit="1" customWidth="1"/>
    <col min="5378" max="5378" width="54.42578125" style="13" customWidth="1"/>
    <col min="5379" max="5379" width="9.28515625" style="13" customWidth="1"/>
    <col min="5380" max="5380" width="7.7109375" style="13" customWidth="1"/>
    <col min="5381" max="5381" width="13.28515625" style="13" customWidth="1"/>
    <col min="5382" max="5382" width="7.28515625" style="13" customWidth="1"/>
    <col min="5383" max="5383" width="6.5703125" style="13" customWidth="1"/>
    <col min="5384" max="5384" width="7.5703125" style="13" customWidth="1"/>
    <col min="5385" max="5386" width="6.5703125" style="13" customWidth="1"/>
    <col min="5387" max="5632" width="9.140625" style="13"/>
    <col min="5633" max="5633" width="3.85546875" style="13" bestFit="1" customWidth="1"/>
    <col min="5634" max="5634" width="54.42578125" style="13" customWidth="1"/>
    <col min="5635" max="5635" width="9.28515625" style="13" customWidth="1"/>
    <col min="5636" max="5636" width="7.7109375" style="13" customWidth="1"/>
    <col min="5637" max="5637" width="13.28515625" style="13" customWidth="1"/>
    <col min="5638" max="5638" width="7.28515625" style="13" customWidth="1"/>
    <col min="5639" max="5639" width="6.5703125" style="13" customWidth="1"/>
    <col min="5640" max="5640" width="7.5703125" style="13" customWidth="1"/>
    <col min="5641" max="5642" width="6.5703125" style="13" customWidth="1"/>
    <col min="5643" max="5888" width="9.140625" style="13"/>
    <col min="5889" max="5889" width="3.85546875" style="13" bestFit="1" customWidth="1"/>
    <col min="5890" max="5890" width="54.42578125" style="13" customWidth="1"/>
    <col min="5891" max="5891" width="9.28515625" style="13" customWidth="1"/>
    <col min="5892" max="5892" width="7.7109375" style="13" customWidth="1"/>
    <col min="5893" max="5893" width="13.28515625" style="13" customWidth="1"/>
    <col min="5894" max="5894" width="7.28515625" style="13" customWidth="1"/>
    <col min="5895" max="5895" width="6.5703125" style="13" customWidth="1"/>
    <col min="5896" max="5896" width="7.5703125" style="13" customWidth="1"/>
    <col min="5897" max="5898" width="6.5703125" style="13" customWidth="1"/>
    <col min="5899" max="6144" width="9.140625" style="13"/>
    <col min="6145" max="6145" width="3.85546875" style="13" bestFit="1" customWidth="1"/>
    <col min="6146" max="6146" width="54.42578125" style="13" customWidth="1"/>
    <col min="6147" max="6147" width="9.28515625" style="13" customWidth="1"/>
    <col min="6148" max="6148" width="7.7109375" style="13" customWidth="1"/>
    <col min="6149" max="6149" width="13.28515625" style="13" customWidth="1"/>
    <col min="6150" max="6150" width="7.28515625" style="13" customWidth="1"/>
    <col min="6151" max="6151" width="6.5703125" style="13" customWidth="1"/>
    <col min="6152" max="6152" width="7.5703125" style="13" customWidth="1"/>
    <col min="6153" max="6154" width="6.5703125" style="13" customWidth="1"/>
    <col min="6155" max="6400" width="9.140625" style="13"/>
    <col min="6401" max="6401" width="3.85546875" style="13" bestFit="1" customWidth="1"/>
    <col min="6402" max="6402" width="54.42578125" style="13" customWidth="1"/>
    <col min="6403" max="6403" width="9.28515625" style="13" customWidth="1"/>
    <col min="6404" max="6404" width="7.7109375" style="13" customWidth="1"/>
    <col min="6405" max="6405" width="13.28515625" style="13" customWidth="1"/>
    <col min="6406" max="6406" width="7.28515625" style="13" customWidth="1"/>
    <col min="6407" max="6407" width="6.5703125" style="13" customWidth="1"/>
    <col min="6408" max="6408" width="7.5703125" style="13" customWidth="1"/>
    <col min="6409" max="6410" width="6.5703125" style="13" customWidth="1"/>
    <col min="6411" max="6656" width="9.140625" style="13"/>
    <col min="6657" max="6657" width="3.85546875" style="13" bestFit="1" customWidth="1"/>
    <col min="6658" max="6658" width="54.42578125" style="13" customWidth="1"/>
    <col min="6659" max="6659" width="9.28515625" style="13" customWidth="1"/>
    <col min="6660" max="6660" width="7.7109375" style="13" customWidth="1"/>
    <col min="6661" max="6661" width="13.28515625" style="13" customWidth="1"/>
    <col min="6662" max="6662" width="7.28515625" style="13" customWidth="1"/>
    <col min="6663" max="6663" width="6.5703125" style="13" customWidth="1"/>
    <col min="6664" max="6664" width="7.5703125" style="13" customWidth="1"/>
    <col min="6665" max="6666" width="6.5703125" style="13" customWidth="1"/>
    <col min="6667" max="6912" width="9.140625" style="13"/>
    <col min="6913" max="6913" width="3.85546875" style="13" bestFit="1" customWidth="1"/>
    <col min="6914" max="6914" width="54.42578125" style="13" customWidth="1"/>
    <col min="6915" max="6915" width="9.28515625" style="13" customWidth="1"/>
    <col min="6916" max="6916" width="7.7109375" style="13" customWidth="1"/>
    <col min="6917" max="6917" width="13.28515625" style="13" customWidth="1"/>
    <col min="6918" max="6918" width="7.28515625" style="13" customWidth="1"/>
    <col min="6919" max="6919" width="6.5703125" style="13" customWidth="1"/>
    <col min="6920" max="6920" width="7.5703125" style="13" customWidth="1"/>
    <col min="6921" max="6922" width="6.5703125" style="13" customWidth="1"/>
    <col min="6923" max="7168" width="9.140625" style="13"/>
    <col min="7169" max="7169" width="3.85546875" style="13" bestFit="1" customWidth="1"/>
    <col min="7170" max="7170" width="54.42578125" style="13" customWidth="1"/>
    <col min="7171" max="7171" width="9.28515625" style="13" customWidth="1"/>
    <col min="7172" max="7172" width="7.7109375" style="13" customWidth="1"/>
    <col min="7173" max="7173" width="13.28515625" style="13" customWidth="1"/>
    <col min="7174" max="7174" width="7.28515625" style="13" customWidth="1"/>
    <col min="7175" max="7175" width="6.5703125" style="13" customWidth="1"/>
    <col min="7176" max="7176" width="7.5703125" style="13" customWidth="1"/>
    <col min="7177" max="7178" width="6.5703125" style="13" customWidth="1"/>
    <col min="7179" max="7424" width="9.140625" style="13"/>
    <col min="7425" max="7425" width="3.85546875" style="13" bestFit="1" customWidth="1"/>
    <col min="7426" max="7426" width="54.42578125" style="13" customWidth="1"/>
    <col min="7427" max="7427" width="9.28515625" style="13" customWidth="1"/>
    <col min="7428" max="7428" width="7.7109375" style="13" customWidth="1"/>
    <col min="7429" max="7429" width="13.28515625" style="13" customWidth="1"/>
    <col min="7430" max="7430" width="7.28515625" style="13" customWidth="1"/>
    <col min="7431" max="7431" width="6.5703125" style="13" customWidth="1"/>
    <col min="7432" max="7432" width="7.5703125" style="13" customWidth="1"/>
    <col min="7433" max="7434" width="6.5703125" style="13" customWidth="1"/>
    <col min="7435" max="7680" width="9.140625" style="13"/>
    <col min="7681" max="7681" width="3.85546875" style="13" bestFit="1" customWidth="1"/>
    <col min="7682" max="7682" width="54.42578125" style="13" customWidth="1"/>
    <col min="7683" max="7683" width="9.28515625" style="13" customWidth="1"/>
    <col min="7684" max="7684" width="7.7109375" style="13" customWidth="1"/>
    <col min="7685" max="7685" width="13.28515625" style="13" customWidth="1"/>
    <col min="7686" max="7686" width="7.28515625" style="13" customWidth="1"/>
    <col min="7687" max="7687" width="6.5703125" style="13" customWidth="1"/>
    <col min="7688" max="7688" width="7.5703125" style="13" customWidth="1"/>
    <col min="7689" max="7690" width="6.5703125" style="13" customWidth="1"/>
    <col min="7691" max="7936" width="9.140625" style="13"/>
    <col min="7937" max="7937" width="3.85546875" style="13" bestFit="1" customWidth="1"/>
    <col min="7938" max="7938" width="54.42578125" style="13" customWidth="1"/>
    <col min="7939" max="7939" width="9.28515625" style="13" customWidth="1"/>
    <col min="7940" max="7940" width="7.7109375" style="13" customWidth="1"/>
    <col min="7941" max="7941" width="13.28515625" style="13" customWidth="1"/>
    <col min="7942" max="7942" width="7.28515625" style="13" customWidth="1"/>
    <col min="7943" max="7943" width="6.5703125" style="13" customWidth="1"/>
    <col min="7944" max="7944" width="7.5703125" style="13" customWidth="1"/>
    <col min="7945" max="7946" width="6.5703125" style="13" customWidth="1"/>
    <col min="7947" max="8192" width="9.140625" style="13"/>
    <col min="8193" max="8193" width="3.85546875" style="13" bestFit="1" customWidth="1"/>
    <col min="8194" max="8194" width="54.42578125" style="13" customWidth="1"/>
    <col min="8195" max="8195" width="9.28515625" style="13" customWidth="1"/>
    <col min="8196" max="8196" width="7.7109375" style="13" customWidth="1"/>
    <col min="8197" max="8197" width="13.28515625" style="13" customWidth="1"/>
    <col min="8198" max="8198" width="7.28515625" style="13" customWidth="1"/>
    <col min="8199" max="8199" width="6.5703125" style="13" customWidth="1"/>
    <col min="8200" max="8200" width="7.5703125" style="13" customWidth="1"/>
    <col min="8201" max="8202" width="6.5703125" style="13" customWidth="1"/>
    <col min="8203" max="8448" width="9.140625" style="13"/>
    <col min="8449" max="8449" width="3.85546875" style="13" bestFit="1" customWidth="1"/>
    <col min="8450" max="8450" width="54.42578125" style="13" customWidth="1"/>
    <col min="8451" max="8451" width="9.28515625" style="13" customWidth="1"/>
    <col min="8452" max="8452" width="7.7109375" style="13" customWidth="1"/>
    <col min="8453" max="8453" width="13.28515625" style="13" customWidth="1"/>
    <col min="8454" max="8454" width="7.28515625" style="13" customWidth="1"/>
    <col min="8455" max="8455" width="6.5703125" style="13" customWidth="1"/>
    <col min="8456" max="8456" width="7.5703125" style="13" customWidth="1"/>
    <col min="8457" max="8458" width="6.5703125" style="13" customWidth="1"/>
    <col min="8459" max="8704" width="9.140625" style="13"/>
    <col min="8705" max="8705" width="3.85546875" style="13" bestFit="1" customWidth="1"/>
    <col min="8706" max="8706" width="54.42578125" style="13" customWidth="1"/>
    <col min="8707" max="8707" width="9.28515625" style="13" customWidth="1"/>
    <col min="8708" max="8708" width="7.7109375" style="13" customWidth="1"/>
    <col min="8709" max="8709" width="13.28515625" style="13" customWidth="1"/>
    <col min="8710" max="8710" width="7.28515625" style="13" customWidth="1"/>
    <col min="8711" max="8711" width="6.5703125" style="13" customWidth="1"/>
    <col min="8712" max="8712" width="7.5703125" style="13" customWidth="1"/>
    <col min="8713" max="8714" width="6.5703125" style="13" customWidth="1"/>
    <col min="8715" max="8960" width="9.140625" style="13"/>
    <col min="8961" max="8961" width="3.85546875" style="13" bestFit="1" customWidth="1"/>
    <col min="8962" max="8962" width="54.42578125" style="13" customWidth="1"/>
    <col min="8963" max="8963" width="9.28515625" style="13" customWidth="1"/>
    <col min="8964" max="8964" width="7.7109375" style="13" customWidth="1"/>
    <col min="8965" max="8965" width="13.28515625" style="13" customWidth="1"/>
    <col min="8966" max="8966" width="7.28515625" style="13" customWidth="1"/>
    <col min="8967" max="8967" width="6.5703125" style="13" customWidth="1"/>
    <col min="8968" max="8968" width="7.5703125" style="13" customWidth="1"/>
    <col min="8969" max="8970" width="6.5703125" style="13" customWidth="1"/>
    <col min="8971" max="9216" width="9.140625" style="13"/>
    <col min="9217" max="9217" width="3.85546875" style="13" bestFit="1" customWidth="1"/>
    <col min="9218" max="9218" width="54.42578125" style="13" customWidth="1"/>
    <col min="9219" max="9219" width="9.28515625" style="13" customWidth="1"/>
    <col min="9220" max="9220" width="7.7109375" style="13" customWidth="1"/>
    <col min="9221" max="9221" width="13.28515625" style="13" customWidth="1"/>
    <col min="9222" max="9222" width="7.28515625" style="13" customWidth="1"/>
    <col min="9223" max="9223" width="6.5703125" style="13" customWidth="1"/>
    <col min="9224" max="9224" width="7.5703125" style="13" customWidth="1"/>
    <col min="9225" max="9226" width="6.5703125" style="13" customWidth="1"/>
    <col min="9227" max="9472" width="9.140625" style="13"/>
    <col min="9473" max="9473" width="3.85546875" style="13" bestFit="1" customWidth="1"/>
    <col min="9474" max="9474" width="54.42578125" style="13" customWidth="1"/>
    <col min="9475" max="9475" width="9.28515625" style="13" customWidth="1"/>
    <col min="9476" max="9476" width="7.7109375" style="13" customWidth="1"/>
    <col min="9477" max="9477" width="13.28515625" style="13" customWidth="1"/>
    <col min="9478" max="9478" width="7.28515625" style="13" customWidth="1"/>
    <col min="9479" max="9479" width="6.5703125" style="13" customWidth="1"/>
    <col min="9480" max="9480" width="7.5703125" style="13" customWidth="1"/>
    <col min="9481" max="9482" width="6.5703125" style="13" customWidth="1"/>
    <col min="9483" max="9728" width="9.140625" style="13"/>
    <col min="9729" max="9729" width="3.85546875" style="13" bestFit="1" customWidth="1"/>
    <col min="9730" max="9730" width="54.42578125" style="13" customWidth="1"/>
    <col min="9731" max="9731" width="9.28515625" style="13" customWidth="1"/>
    <col min="9732" max="9732" width="7.7109375" style="13" customWidth="1"/>
    <col min="9733" max="9733" width="13.28515625" style="13" customWidth="1"/>
    <col min="9734" max="9734" width="7.28515625" style="13" customWidth="1"/>
    <col min="9735" max="9735" width="6.5703125" style="13" customWidth="1"/>
    <col min="9736" max="9736" width="7.5703125" style="13" customWidth="1"/>
    <col min="9737" max="9738" width="6.5703125" style="13" customWidth="1"/>
    <col min="9739" max="9984" width="9.140625" style="13"/>
    <col min="9985" max="9985" width="3.85546875" style="13" bestFit="1" customWidth="1"/>
    <col min="9986" max="9986" width="54.42578125" style="13" customWidth="1"/>
    <col min="9987" max="9987" width="9.28515625" style="13" customWidth="1"/>
    <col min="9988" max="9988" width="7.7109375" style="13" customWidth="1"/>
    <col min="9989" max="9989" width="13.28515625" style="13" customWidth="1"/>
    <col min="9990" max="9990" width="7.28515625" style="13" customWidth="1"/>
    <col min="9991" max="9991" width="6.5703125" style="13" customWidth="1"/>
    <col min="9992" max="9992" width="7.5703125" style="13" customWidth="1"/>
    <col min="9993" max="9994" width="6.5703125" style="13" customWidth="1"/>
    <col min="9995" max="10240" width="9.140625" style="13"/>
    <col min="10241" max="10241" width="3.85546875" style="13" bestFit="1" customWidth="1"/>
    <col min="10242" max="10242" width="54.42578125" style="13" customWidth="1"/>
    <col min="10243" max="10243" width="9.28515625" style="13" customWidth="1"/>
    <col min="10244" max="10244" width="7.7109375" style="13" customWidth="1"/>
    <col min="10245" max="10245" width="13.28515625" style="13" customWidth="1"/>
    <col min="10246" max="10246" width="7.28515625" style="13" customWidth="1"/>
    <col min="10247" max="10247" width="6.5703125" style="13" customWidth="1"/>
    <col min="10248" max="10248" width="7.5703125" style="13" customWidth="1"/>
    <col min="10249" max="10250" width="6.5703125" style="13" customWidth="1"/>
    <col min="10251" max="10496" width="9.140625" style="13"/>
    <col min="10497" max="10497" width="3.85546875" style="13" bestFit="1" customWidth="1"/>
    <col min="10498" max="10498" width="54.42578125" style="13" customWidth="1"/>
    <col min="10499" max="10499" width="9.28515625" style="13" customWidth="1"/>
    <col min="10500" max="10500" width="7.7109375" style="13" customWidth="1"/>
    <col min="10501" max="10501" width="13.28515625" style="13" customWidth="1"/>
    <col min="10502" max="10502" width="7.28515625" style="13" customWidth="1"/>
    <col min="10503" max="10503" width="6.5703125" style="13" customWidth="1"/>
    <col min="10504" max="10504" width="7.5703125" style="13" customWidth="1"/>
    <col min="10505" max="10506" width="6.5703125" style="13" customWidth="1"/>
    <col min="10507" max="10752" width="9.140625" style="13"/>
    <col min="10753" max="10753" width="3.85546875" style="13" bestFit="1" customWidth="1"/>
    <col min="10754" max="10754" width="54.42578125" style="13" customWidth="1"/>
    <col min="10755" max="10755" width="9.28515625" style="13" customWidth="1"/>
    <col min="10756" max="10756" width="7.7109375" style="13" customWidth="1"/>
    <col min="10757" max="10757" width="13.28515625" style="13" customWidth="1"/>
    <col min="10758" max="10758" width="7.28515625" style="13" customWidth="1"/>
    <col min="10759" max="10759" width="6.5703125" style="13" customWidth="1"/>
    <col min="10760" max="10760" width="7.5703125" style="13" customWidth="1"/>
    <col min="10761" max="10762" width="6.5703125" style="13" customWidth="1"/>
    <col min="10763" max="11008" width="9.140625" style="13"/>
    <col min="11009" max="11009" width="3.85546875" style="13" bestFit="1" customWidth="1"/>
    <col min="11010" max="11010" width="54.42578125" style="13" customWidth="1"/>
    <col min="11011" max="11011" width="9.28515625" style="13" customWidth="1"/>
    <col min="11012" max="11012" width="7.7109375" style="13" customWidth="1"/>
    <col min="11013" max="11013" width="13.28515625" style="13" customWidth="1"/>
    <col min="11014" max="11014" width="7.28515625" style="13" customWidth="1"/>
    <col min="11015" max="11015" width="6.5703125" style="13" customWidth="1"/>
    <col min="11016" max="11016" width="7.5703125" style="13" customWidth="1"/>
    <col min="11017" max="11018" width="6.5703125" style="13" customWidth="1"/>
    <col min="11019" max="11264" width="9.140625" style="13"/>
    <col min="11265" max="11265" width="3.85546875" style="13" bestFit="1" customWidth="1"/>
    <col min="11266" max="11266" width="54.42578125" style="13" customWidth="1"/>
    <col min="11267" max="11267" width="9.28515625" style="13" customWidth="1"/>
    <col min="11268" max="11268" width="7.7109375" style="13" customWidth="1"/>
    <col min="11269" max="11269" width="13.28515625" style="13" customWidth="1"/>
    <col min="11270" max="11270" width="7.28515625" style="13" customWidth="1"/>
    <col min="11271" max="11271" width="6.5703125" style="13" customWidth="1"/>
    <col min="11272" max="11272" width="7.5703125" style="13" customWidth="1"/>
    <col min="11273" max="11274" width="6.5703125" style="13" customWidth="1"/>
    <col min="11275" max="11520" width="9.140625" style="13"/>
    <col min="11521" max="11521" width="3.85546875" style="13" bestFit="1" customWidth="1"/>
    <col min="11522" max="11522" width="54.42578125" style="13" customWidth="1"/>
    <col min="11523" max="11523" width="9.28515625" style="13" customWidth="1"/>
    <col min="11524" max="11524" width="7.7109375" style="13" customWidth="1"/>
    <col min="11525" max="11525" width="13.28515625" style="13" customWidth="1"/>
    <col min="11526" max="11526" width="7.28515625" style="13" customWidth="1"/>
    <col min="11527" max="11527" width="6.5703125" style="13" customWidth="1"/>
    <col min="11528" max="11528" width="7.5703125" style="13" customWidth="1"/>
    <col min="11529" max="11530" width="6.5703125" style="13" customWidth="1"/>
    <col min="11531" max="11776" width="9.140625" style="13"/>
    <col min="11777" max="11777" width="3.85546875" style="13" bestFit="1" customWidth="1"/>
    <col min="11778" max="11778" width="54.42578125" style="13" customWidth="1"/>
    <col min="11779" max="11779" width="9.28515625" style="13" customWidth="1"/>
    <col min="11780" max="11780" width="7.7109375" style="13" customWidth="1"/>
    <col min="11781" max="11781" width="13.28515625" style="13" customWidth="1"/>
    <col min="11782" max="11782" width="7.28515625" style="13" customWidth="1"/>
    <col min="11783" max="11783" width="6.5703125" style="13" customWidth="1"/>
    <col min="11784" max="11784" width="7.5703125" style="13" customWidth="1"/>
    <col min="11785" max="11786" width="6.5703125" style="13" customWidth="1"/>
    <col min="11787" max="12032" width="9.140625" style="13"/>
    <col min="12033" max="12033" width="3.85546875" style="13" bestFit="1" customWidth="1"/>
    <col min="12034" max="12034" width="54.42578125" style="13" customWidth="1"/>
    <col min="12035" max="12035" width="9.28515625" style="13" customWidth="1"/>
    <col min="12036" max="12036" width="7.7109375" style="13" customWidth="1"/>
    <col min="12037" max="12037" width="13.28515625" style="13" customWidth="1"/>
    <col min="12038" max="12038" width="7.28515625" style="13" customWidth="1"/>
    <col min="12039" max="12039" width="6.5703125" style="13" customWidth="1"/>
    <col min="12040" max="12040" width="7.5703125" style="13" customWidth="1"/>
    <col min="12041" max="12042" width="6.5703125" style="13" customWidth="1"/>
    <col min="12043" max="12288" width="9.140625" style="13"/>
    <col min="12289" max="12289" width="3.85546875" style="13" bestFit="1" customWidth="1"/>
    <col min="12290" max="12290" width="54.42578125" style="13" customWidth="1"/>
    <col min="12291" max="12291" width="9.28515625" style="13" customWidth="1"/>
    <col min="12292" max="12292" width="7.7109375" style="13" customWidth="1"/>
    <col min="12293" max="12293" width="13.28515625" style="13" customWidth="1"/>
    <col min="12294" max="12294" width="7.28515625" style="13" customWidth="1"/>
    <col min="12295" max="12295" width="6.5703125" style="13" customWidth="1"/>
    <col min="12296" max="12296" width="7.5703125" style="13" customWidth="1"/>
    <col min="12297" max="12298" width="6.5703125" style="13" customWidth="1"/>
    <col min="12299" max="12544" width="9.140625" style="13"/>
    <col min="12545" max="12545" width="3.85546875" style="13" bestFit="1" customWidth="1"/>
    <col min="12546" max="12546" width="54.42578125" style="13" customWidth="1"/>
    <col min="12547" max="12547" width="9.28515625" style="13" customWidth="1"/>
    <col min="12548" max="12548" width="7.7109375" style="13" customWidth="1"/>
    <col min="12549" max="12549" width="13.28515625" style="13" customWidth="1"/>
    <col min="12550" max="12550" width="7.28515625" style="13" customWidth="1"/>
    <col min="12551" max="12551" width="6.5703125" style="13" customWidth="1"/>
    <col min="12552" max="12552" width="7.5703125" style="13" customWidth="1"/>
    <col min="12553" max="12554" width="6.5703125" style="13" customWidth="1"/>
    <col min="12555" max="12800" width="9.140625" style="13"/>
    <col min="12801" max="12801" width="3.85546875" style="13" bestFit="1" customWidth="1"/>
    <col min="12802" max="12802" width="54.42578125" style="13" customWidth="1"/>
    <col min="12803" max="12803" width="9.28515625" style="13" customWidth="1"/>
    <col min="12804" max="12804" width="7.7109375" style="13" customWidth="1"/>
    <col min="12805" max="12805" width="13.28515625" style="13" customWidth="1"/>
    <col min="12806" max="12806" width="7.28515625" style="13" customWidth="1"/>
    <col min="12807" max="12807" width="6.5703125" style="13" customWidth="1"/>
    <col min="12808" max="12808" width="7.5703125" style="13" customWidth="1"/>
    <col min="12809" max="12810" width="6.5703125" style="13" customWidth="1"/>
    <col min="12811" max="13056" width="9.140625" style="13"/>
    <col min="13057" max="13057" width="3.85546875" style="13" bestFit="1" customWidth="1"/>
    <col min="13058" max="13058" width="54.42578125" style="13" customWidth="1"/>
    <col min="13059" max="13059" width="9.28515625" style="13" customWidth="1"/>
    <col min="13060" max="13060" width="7.7109375" style="13" customWidth="1"/>
    <col min="13061" max="13061" width="13.28515625" style="13" customWidth="1"/>
    <col min="13062" max="13062" width="7.28515625" style="13" customWidth="1"/>
    <col min="13063" max="13063" width="6.5703125" style="13" customWidth="1"/>
    <col min="13064" max="13064" width="7.5703125" style="13" customWidth="1"/>
    <col min="13065" max="13066" width="6.5703125" style="13" customWidth="1"/>
    <col min="13067" max="13312" width="9.140625" style="13"/>
    <col min="13313" max="13313" width="3.85546875" style="13" bestFit="1" customWidth="1"/>
    <col min="13314" max="13314" width="54.42578125" style="13" customWidth="1"/>
    <col min="13315" max="13315" width="9.28515625" style="13" customWidth="1"/>
    <col min="13316" max="13316" width="7.7109375" style="13" customWidth="1"/>
    <col min="13317" max="13317" width="13.28515625" style="13" customWidth="1"/>
    <col min="13318" max="13318" width="7.28515625" style="13" customWidth="1"/>
    <col min="13319" max="13319" width="6.5703125" style="13" customWidth="1"/>
    <col min="13320" max="13320" width="7.5703125" style="13" customWidth="1"/>
    <col min="13321" max="13322" width="6.5703125" style="13" customWidth="1"/>
    <col min="13323" max="13568" width="9.140625" style="13"/>
    <col min="13569" max="13569" width="3.85546875" style="13" bestFit="1" customWidth="1"/>
    <col min="13570" max="13570" width="54.42578125" style="13" customWidth="1"/>
    <col min="13571" max="13571" width="9.28515625" style="13" customWidth="1"/>
    <col min="13572" max="13572" width="7.7109375" style="13" customWidth="1"/>
    <col min="13573" max="13573" width="13.28515625" style="13" customWidth="1"/>
    <col min="13574" max="13574" width="7.28515625" style="13" customWidth="1"/>
    <col min="13575" max="13575" width="6.5703125" style="13" customWidth="1"/>
    <col min="13576" max="13576" width="7.5703125" style="13" customWidth="1"/>
    <col min="13577" max="13578" width="6.5703125" style="13" customWidth="1"/>
    <col min="13579" max="13824" width="9.140625" style="13"/>
    <col min="13825" max="13825" width="3.85546875" style="13" bestFit="1" customWidth="1"/>
    <col min="13826" max="13826" width="54.42578125" style="13" customWidth="1"/>
    <col min="13827" max="13827" width="9.28515625" style="13" customWidth="1"/>
    <col min="13828" max="13828" width="7.7109375" style="13" customWidth="1"/>
    <col min="13829" max="13829" width="13.28515625" style="13" customWidth="1"/>
    <col min="13830" max="13830" width="7.28515625" style="13" customWidth="1"/>
    <col min="13831" max="13831" width="6.5703125" style="13" customWidth="1"/>
    <col min="13832" max="13832" width="7.5703125" style="13" customWidth="1"/>
    <col min="13833" max="13834" width="6.5703125" style="13" customWidth="1"/>
    <col min="13835" max="14080" width="9.140625" style="13"/>
    <col min="14081" max="14081" width="3.85546875" style="13" bestFit="1" customWidth="1"/>
    <col min="14082" max="14082" width="54.42578125" style="13" customWidth="1"/>
    <col min="14083" max="14083" width="9.28515625" style="13" customWidth="1"/>
    <col min="14084" max="14084" width="7.7109375" style="13" customWidth="1"/>
    <col min="14085" max="14085" width="13.28515625" style="13" customWidth="1"/>
    <col min="14086" max="14086" width="7.28515625" style="13" customWidth="1"/>
    <col min="14087" max="14087" width="6.5703125" style="13" customWidth="1"/>
    <col min="14088" max="14088" width="7.5703125" style="13" customWidth="1"/>
    <col min="14089" max="14090" width="6.5703125" style="13" customWidth="1"/>
    <col min="14091" max="14336" width="9.140625" style="13"/>
    <col min="14337" max="14337" width="3.85546875" style="13" bestFit="1" customWidth="1"/>
    <col min="14338" max="14338" width="54.42578125" style="13" customWidth="1"/>
    <col min="14339" max="14339" width="9.28515625" style="13" customWidth="1"/>
    <col min="14340" max="14340" width="7.7109375" style="13" customWidth="1"/>
    <col min="14341" max="14341" width="13.28515625" style="13" customWidth="1"/>
    <col min="14342" max="14342" width="7.28515625" style="13" customWidth="1"/>
    <col min="14343" max="14343" width="6.5703125" style="13" customWidth="1"/>
    <col min="14344" max="14344" width="7.5703125" style="13" customWidth="1"/>
    <col min="14345" max="14346" width="6.5703125" style="13" customWidth="1"/>
    <col min="14347" max="14592" width="9.140625" style="13"/>
    <col min="14593" max="14593" width="3.85546875" style="13" bestFit="1" customWidth="1"/>
    <col min="14594" max="14594" width="54.42578125" style="13" customWidth="1"/>
    <col min="14595" max="14595" width="9.28515625" style="13" customWidth="1"/>
    <col min="14596" max="14596" width="7.7109375" style="13" customWidth="1"/>
    <col min="14597" max="14597" width="13.28515625" style="13" customWidth="1"/>
    <col min="14598" max="14598" width="7.28515625" style="13" customWidth="1"/>
    <col min="14599" max="14599" width="6.5703125" style="13" customWidth="1"/>
    <col min="14600" max="14600" width="7.5703125" style="13" customWidth="1"/>
    <col min="14601" max="14602" width="6.5703125" style="13" customWidth="1"/>
    <col min="14603" max="14848" width="9.140625" style="13"/>
    <col min="14849" max="14849" width="3.85546875" style="13" bestFit="1" customWidth="1"/>
    <col min="14850" max="14850" width="54.42578125" style="13" customWidth="1"/>
    <col min="14851" max="14851" width="9.28515625" style="13" customWidth="1"/>
    <col min="14852" max="14852" width="7.7109375" style="13" customWidth="1"/>
    <col min="14853" max="14853" width="13.28515625" style="13" customWidth="1"/>
    <col min="14854" max="14854" width="7.28515625" style="13" customWidth="1"/>
    <col min="14855" max="14855" width="6.5703125" style="13" customWidth="1"/>
    <col min="14856" max="14856" width="7.5703125" style="13" customWidth="1"/>
    <col min="14857" max="14858" width="6.5703125" style="13" customWidth="1"/>
    <col min="14859" max="15104" width="9.140625" style="13"/>
    <col min="15105" max="15105" width="3.85546875" style="13" bestFit="1" customWidth="1"/>
    <col min="15106" max="15106" width="54.42578125" style="13" customWidth="1"/>
    <col min="15107" max="15107" width="9.28515625" style="13" customWidth="1"/>
    <col min="15108" max="15108" width="7.7109375" style="13" customWidth="1"/>
    <col min="15109" max="15109" width="13.28515625" style="13" customWidth="1"/>
    <col min="15110" max="15110" width="7.28515625" style="13" customWidth="1"/>
    <col min="15111" max="15111" width="6.5703125" style="13" customWidth="1"/>
    <col min="15112" max="15112" width="7.5703125" style="13" customWidth="1"/>
    <col min="15113" max="15114" width="6.5703125" style="13" customWidth="1"/>
    <col min="15115" max="15360" width="9.140625" style="13"/>
    <col min="15361" max="15361" width="3.85546875" style="13" bestFit="1" customWidth="1"/>
    <col min="15362" max="15362" width="54.42578125" style="13" customWidth="1"/>
    <col min="15363" max="15363" width="9.28515625" style="13" customWidth="1"/>
    <col min="15364" max="15364" width="7.7109375" style="13" customWidth="1"/>
    <col min="15365" max="15365" width="13.28515625" style="13" customWidth="1"/>
    <col min="15366" max="15366" width="7.28515625" style="13" customWidth="1"/>
    <col min="15367" max="15367" width="6.5703125" style="13" customWidth="1"/>
    <col min="15368" max="15368" width="7.5703125" style="13" customWidth="1"/>
    <col min="15369" max="15370" width="6.5703125" style="13" customWidth="1"/>
    <col min="15371" max="15616" width="9.140625" style="13"/>
    <col min="15617" max="15617" width="3.85546875" style="13" bestFit="1" customWidth="1"/>
    <col min="15618" max="15618" width="54.42578125" style="13" customWidth="1"/>
    <col min="15619" max="15619" width="9.28515625" style="13" customWidth="1"/>
    <col min="15620" max="15620" width="7.7109375" style="13" customWidth="1"/>
    <col min="15621" max="15621" width="13.28515625" style="13" customWidth="1"/>
    <col min="15622" max="15622" width="7.28515625" style="13" customWidth="1"/>
    <col min="15623" max="15623" width="6.5703125" style="13" customWidth="1"/>
    <col min="15624" max="15624" width="7.5703125" style="13" customWidth="1"/>
    <col min="15625" max="15626" width="6.5703125" style="13" customWidth="1"/>
    <col min="15627" max="15872" width="9.140625" style="13"/>
    <col min="15873" max="15873" width="3.85546875" style="13" bestFit="1" customWidth="1"/>
    <col min="15874" max="15874" width="54.42578125" style="13" customWidth="1"/>
    <col min="15875" max="15875" width="9.28515625" style="13" customWidth="1"/>
    <col min="15876" max="15876" width="7.7109375" style="13" customWidth="1"/>
    <col min="15877" max="15877" width="13.28515625" style="13" customWidth="1"/>
    <col min="15878" max="15878" width="7.28515625" style="13" customWidth="1"/>
    <col min="15879" max="15879" width="6.5703125" style="13" customWidth="1"/>
    <col min="15880" max="15880" width="7.5703125" style="13" customWidth="1"/>
    <col min="15881" max="15882" width="6.5703125" style="13" customWidth="1"/>
    <col min="15883" max="16128" width="9.140625" style="13"/>
    <col min="16129" max="16129" width="3.85546875" style="13" bestFit="1" customWidth="1"/>
    <col min="16130" max="16130" width="54.42578125" style="13" customWidth="1"/>
    <col min="16131" max="16131" width="9.28515625" style="13" customWidth="1"/>
    <col min="16132" max="16132" width="7.7109375" style="13" customWidth="1"/>
    <col min="16133" max="16133" width="13.28515625" style="13" customWidth="1"/>
    <col min="16134" max="16134" width="7.28515625" style="13" customWidth="1"/>
    <col min="16135" max="16135" width="6.5703125" style="13" customWidth="1"/>
    <col min="16136" max="16136" width="7.5703125" style="13" customWidth="1"/>
    <col min="16137" max="16138" width="6.5703125" style="13" customWidth="1"/>
    <col min="16139" max="16384" width="9.140625" style="13"/>
  </cols>
  <sheetData>
    <row r="1" spans="1:17" s="4" customFormat="1" ht="15" x14ac:dyDescent="0.25">
      <c r="A1" s="169" t="s">
        <v>0</v>
      </c>
      <c r="B1" s="169"/>
      <c r="C1" s="170" t="s">
        <v>20</v>
      </c>
      <c r="D1" s="170"/>
      <c r="E1" s="170"/>
      <c r="F1" s="2"/>
      <c r="K1" s="3"/>
      <c r="L1" s="3"/>
      <c r="M1" s="3"/>
      <c r="N1" s="3"/>
      <c r="O1" s="3"/>
      <c r="P1" s="3"/>
      <c r="Q1" s="3"/>
    </row>
    <row r="2" spans="1:17" s="4" customFormat="1" ht="15" x14ac:dyDescent="0.25">
      <c r="A2" s="169"/>
      <c r="B2" s="169"/>
      <c r="C2" s="1"/>
      <c r="D2" s="1"/>
      <c r="H2" s="5"/>
      <c r="I2" s="5"/>
      <c r="J2" s="5"/>
      <c r="K2" s="3"/>
      <c r="L2" s="3"/>
      <c r="M2" s="3"/>
      <c r="N2" s="3"/>
      <c r="O2" s="3"/>
      <c r="P2" s="3"/>
      <c r="Q2" s="3"/>
    </row>
    <row r="3" spans="1:17" s="4" customFormat="1" ht="15" x14ac:dyDescent="0.25">
      <c r="A3" s="6"/>
      <c r="B3" s="6"/>
      <c r="C3" s="6"/>
      <c r="D3" s="6"/>
      <c r="H3" s="5"/>
      <c r="I3" s="5"/>
      <c r="J3" s="5"/>
      <c r="K3" s="3"/>
      <c r="L3" s="3"/>
      <c r="M3" s="3"/>
      <c r="N3" s="3"/>
      <c r="O3" s="3"/>
      <c r="P3" s="3"/>
      <c r="Q3" s="3"/>
    </row>
    <row r="4" spans="1:17" s="4" customFormat="1" ht="15" customHeight="1" x14ac:dyDescent="0.25">
      <c r="A4" s="176" t="s">
        <v>21</v>
      </c>
      <c r="B4" s="176"/>
      <c r="C4" s="176"/>
      <c r="D4" s="176"/>
      <c r="E4" s="176"/>
      <c r="F4" s="7"/>
      <c r="G4" s="7"/>
      <c r="H4" s="7"/>
      <c r="I4" s="7"/>
      <c r="J4" s="7"/>
      <c r="K4" s="3"/>
      <c r="L4" s="3"/>
      <c r="M4" s="3"/>
      <c r="N4" s="3"/>
      <c r="O4" s="3"/>
      <c r="P4" s="3"/>
      <c r="Q4" s="3"/>
    </row>
    <row r="5" spans="1:17" s="4" customFormat="1" ht="15" x14ac:dyDescent="0.25">
      <c r="A5" s="176"/>
      <c r="B5" s="176"/>
      <c r="C5" s="176"/>
      <c r="D5" s="176"/>
      <c r="E5" s="176"/>
      <c r="F5" s="7"/>
      <c r="G5" s="7"/>
      <c r="H5" s="7"/>
      <c r="I5" s="7"/>
      <c r="J5" s="7"/>
      <c r="K5" s="3"/>
      <c r="L5" s="3"/>
      <c r="M5" s="3"/>
      <c r="N5" s="3"/>
      <c r="O5" s="3"/>
      <c r="P5" s="3"/>
      <c r="Q5" s="3"/>
    </row>
    <row r="6" spans="1:17" s="4" customFormat="1" ht="15" x14ac:dyDescent="0.25">
      <c r="A6" s="172" t="s">
        <v>22</v>
      </c>
      <c r="B6" s="172"/>
      <c r="C6" s="172"/>
      <c r="D6" s="172"/>
      <c r="E6" s="172"/>
      <c r="F6" s="7"/>
      <c r="G6" s="7"/>
      <c r="H6" s="7"/>
      <c r="I6" s="7"/>
      <c r="J6" s="7"/>
      <c r="K6" s="3"/>
      <c r="L6" s="3"/>
      <c r="M6" s="3"/>
      <c r="N6" s="3"/>
      <c r="O6" s="3"/>
      <c r="P6" s="3"/>
      <c r="Q6" s="3"/>
    </row>
    <row r="7" spans="1:17" s="4" customFormat="1" ht="15" x14ac:dyDescent="0.25">
      <c r="A7" s="8"/>
      <c r="B7" s="9"/>
      <c r="C7" s="9"/>
      <c r="D7" s="9"/>
      <c r="E7" s="9"/>
      <c r="F7" s="9"/>
      <c r="G7" s="9"/>
      <c r="H7" s="9"/>
      <c r="I7" s="9"/>
      <c r="J7" s="9"/>
      <c r="K7" s="3"/>
      <c r="L7" s="3"/>
      <c r="M7" s="3"/>
      <c r="N7" s="3"/>
      <c r="O7" s="3"/>
      <c r="P7" s="3"/>
      <c r="Q7" s="3"/>
    </row>
    <row r="8" spans="1:17" s="4" customFormat="1" ht="15" x14ac:dyDescent="0.25">
      <c r="A8" s="9"/>
      <c r="B8" s="9"/>
      <c r="C8" s="177" t="s">
        <v>3</v>
      </c>
      <c r="D8" s="177"/>
      <c r="E8" s="177"/>
      <c r="F8" s="9"/>
      <c r="G8" s="9"/>
      <c r="K8" s="3"/>
      <c r="L8" s="3"/>
      <c r="M8" s="3"/>
      <c r="N8" s="3"/>
      <c r="O8" s="3"/>
      <c r="P8" s="3"/>
      <c r="Q8" s="3"/>
    </row>
    <row r="9" spans="1:17" s="28" customFormat="1" ht="38.25" x14ac:dyDescent="0.25">
      <c r="A9" s="12" t="s">
        <v>4</v>
      </c>
      <c r="B9" s="12" t="s">
        <v>5</v>
      </c>
      <c r="C9" s="12" t="s">
        <v>23</v>
      </c>
      <c r="D9" s="12" t="s">
        <v>24</v>
      </c>
      <c r="E9" s="12" t="s">
        <v>25</v>
      </c>
      <c r="K9" s="29"/>
      <c r="L9" s="29"/>
      <c r="M9" s="29"/>
      <c r="N9" s="29"/>
      <c r="O9" s="29"/>
      <c r="P9" s="29"/>
      <c r="Q9" s="29"/>
    </row>
    <row r="10" spans="1:17" s="15" customFormat="1" x14ac:dyDescent="0.2">
      <c r="A10" s="30">
        <v>1</v>
      </c>
      <c r="B10" s="30">
        <v>2</v>
      </c>
      <c r="C10" s="30">
        <v>3</v>
      </c>
      <c r="D10" s="30">
        <v>4</v>
      </c>
      <c r="E10" s="30">
        <v>5</v>
      </c>
      <c r="K10" s="31"/>
      <c r="L10" s="31"/>
      <c r="M10" s="31"/>
      <c r="N10" s="31"/>
      <c r="O10" s="31"/>
      <c r="P10" s="31"/>
      <c r="Q10" s="31"/>
    </row>
    <row r="11" spans="1:17" x14ac:dyDescent="0.2">
      <c r="A11" s="32"/>
      <c r="B11" s="32" t="s">
        <v>26</v>
      </c>
      <c r="C11" s="33">
        <f>C12</f>
        <v>7477</v>
      </c>
      <c r="D11" s="32"/>
      <c r="E11" s="32"/>
    </row>
    <row r="12" spans="1:17" x14ac:dyDescent="0.2">
      <c r="A12" s="32"/>
      <c r="B12" s="32" t="s">
        <v>27</v>
      </c>
      <c r="C12" s="33">
        <f>C20</f>
        <v>7477</v>
      </c>
      <c r="D12" s="32"/>
      <c r="E12" s="32"/>
    </row>
    <row r="13" spans="1:17" x14ac:dyDescent="0.2">
      <c r="A13" s="32"/>
      <c r="B13" s="32" t="s">
        <v>28</v>
      </c>
      <c r="C13" s="32"/>
      <c r="D13" s="32"/>
      <c r="E13" s="32"/>
    </row>
    <row r="14" spans="1:17" s="36" customFormat="1" x14ac:dyDescent="0.2">
      <c r="A14" s="35" t="s">
        <v>29</v>
      </c>
      <c r="B14" s="35" t="s">
        <v>30</v>
      </c>
      <c r="C14" s="35"/>
      <c r="D14" s="35"/>
      <c r="E14" s="35"/>
      <c r="K14" s="37"/>
      <c r="L14" s="37"/>
      <c r="M14" s="37"/>
      <c r="N14" s="37"/>
      <c r="O14" s="37"/>
      <c r="P14" s="37"/>
      <c r="Q14" s="37"/>
    </row>
    <row r="15" spans="1:17" s="36" customFormat="1" x14ac:dyDescent="0.2">
      <c r="A15" s="35" t="s">
        <v>31</v>
      </c>
      <c r="B15" s="35" t="s">
        <v>32</v>
      </c>
      <c r="C15" s="35"/>
      <c r="D15" s="35"/>
      <c r="E15" s="35"/>
      <c r="K15" s="37"/>
      <c r="L15" s="37"/>
      <c r="M15" s="37"/>
      <c r="N15" s="37"/>
      <c r="O15" s="37"/>
      <c r="P15" s="37"/>
      <c r="Q15" s="37"/>
    </row>
    <row r="16" spans="1:17" s="36" customFormat="1" x14ac:dyDescent="0.2">
      <c r="A16" s="35" t="s">
        <v>33</v>
      </c>
      <c r="B16" s="35" t="s">
        <v>34</v>
      </c>
      <c r="C16" s="35"/>
      <c r="D16" s="35"/>
      <c r="E16" s="35"/>
      <c r="K16" s="37"/>
      <c r="L16" s="37"/>
      <c r="M16" s="37"/>
      <c r="N16" s="37"/>
      <c r="O16" s="37"/>
      <c r="P16" s="37"/>
      <c r="Q16" s="37"/>
    </row>
    <row r="17" spans="1:17" x14ac:dyDescent="0.2">
      <c r="A17" s="32" t="s">
        <v>11</v>
      </c>
      <c r="B17" s="32" t="s">
        <v>35</v>
      </c>
      <c r="C17" s="32"/>
      <c r="D17" s="32"/>
      <c r="E17" s="32"/>
    </row>
    <row r="18" spans="1:17" x14ac:dyDescent="0.2">
      <c r="A18" s="32" t="s">
        <v>15</v>
      </c>
      <c r="B18" s="32" t="s">
        <v>36</v>
      </c>
      <c r="C18" s="32"/>
      <c r="D18" s="32"/>
      <c r="E18" s="32"/>
    </row>
    <row r="19" spans="1:17" x14ac:dyDescent="0.2">
      <c r="A19" s="32" t="s">
        <v>37</v>
      </c>
      <c r="B19" s="32" t="s">
        <v>38</v>
      </c>
      <c r="C19" s="32"/>
      <c r="D19" s="32"/>
      <c r="E19" s="32"/>
    </row>
    <row r="20" spans="1:17" s="36" customFormat="1" x14ac:dyDescent="0.2">
      <c r="A20" s="38">
        <v>1</v>
      </c>
      <c r="B20" s="39" t="s">
        <v>39</v>
      </c>
      <c r="C20" s="40">
        <f>C22+C21</f>
        <v>7477</v>
      </c>
      <c r="D20" s="40">
        <f>D22+D21</f>
        <v>0</v>
      </c>
      <c r="E20" s="35"/>
      <c r="K20" s="37"/>
      <c r="L20" s="37"/>
      <c r="M20" s="37"/>
      <c r="N20" s="37"/>
      <c r="O20" s="37"/>
      <c r="P20" s="37"/>
      <c r="Q20" s="37"/>
    </row>
    <row r="21" spans="1:17" x14ac:dyDescent="0.2">
      <c r="A21" s="41" t="s">
        <v>40</v>
      </c>
      <c r="B21" s="42" t="s">
        <v>41</v>
      </c>
      <c r="C21" s="43">
        <v>6247</v>
      </c>
      <c r="D21" s="44"/>
      <c r="E21" s="178"/>
    </row>
    <row r="22" spans="1:17" x14ac:dyDescent="0.2">
      <c r="A22" s="41" t="s">
        <v>40</v>
      </c>
      <c r="B22" s="42" t="s">
        <v>42</v>
      </c>
      <c r="C22" s="45">
        <v>1230</v>
      </c>
      <c r="D22" s="44"/>
      <c r="E22" s="179"/>
    </row>
    <row r="23" spans="1:17" x14ac:dyDescent="0.2">
      <c r="C23" s="174" t="s">
        <v>43</v>
      </c>
      <c r="D23" s="174"/>
      <c r="E23" s="174"/>
    </row>
    <row r="24" spans="1:17" x14ac:dyDescent="0.2">
      <c r="C24" s="175"/>
      <c r="D24" s="175"/>
      <c r="E24" s="175"/>
    </row>
  </sheetData>
  <mergeCells count="7">
    <mergeCell ref="C23:E24"/>
    <mergeCell ref="A1:B2"/>
    <mergeCell ref="C1:E1"/>
    <mergeCell ref="A4:E5"/>
    <mergeCell ref="A6:E6"/>
    <mergeCell ref="C8:E8"/>
    <mergeCell ref="E21:E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B11" sqref="B11"/>
    </sheetView>
  </sheetViews>
  <sheetFormatPr defaultRowHeight="12.75" x14ac:dyDescent="0.2"/>
  <cols>
    <col min="1" max="1" width="3.28515625" style="27" bestFit="1" customWidth="1"/>
    <col min="2" max="2" width="47.28515625" style="27" customWidth="1"/>
    <col min="3" max="3" width="8.5703125" style="27" customWidth="1"/>
    <col min="4" max="4" width="7.7109375" style="27" customWidth="1"/>
    <col min="5" max="5" width="6.7109375" style="27" customWidth="1"/>
    <col min="6" max="6" width="6.5703125" style="27" customWidth="1"/>
    <col min="7" max="7" width="9.140625" style="27" customWidth="1"/>
    <col min="8" max="256" width="9.140625" style="13"/>
    <col min="257" max="257" width="3.28515625" style="13" bestFit="1" customWidth="1"/>
    <col min="258" max="258" width="47.28515625" style="13" customWidth="1"/>
    <col min="259" max="259" width="8.5703125" style="13" customWidth="1"/>
    <col min="260" max="260" width="7.7109375" style="13" customWidth="1"/>
    <col min="261" max="261" width="6.7109375" style="13" customWidth="1"/>
    <col min="262" max="262" width="6.5703125" style="13" customWidth="1"/>
    <col min="263" max="263" width="9.140625" style="13" customWidth="1"/>
    <col min="264" max="512" width="9.140625" style="13"/>
    <col min="513" max="513" width="3.28515625" style="13" bestFit="1" customWidth="1"/>
    <col min="514" max="514" width="47.28515625" style="13" customWidth="1"/>
    <col min="515" max="515" width="8.5703125" style="13" customWidth="1"/>
    <col min="516" max="516" width="7.7109375" style="13" customWidth="1"/>
    <col min="517" max="517" width="6.7109375" style="13" customWidth="1"/>
    <col min="518" max="518" width="6.5703125" style="13" customWidth="1"/>
    <col min="519" max="519" width="9.140625" style="13" customWidth="1"/>
    <col min="520" max="768" width="9.140625" style="13"/>
    <col min="769" max="769" width="3.28515625" style="13" bestFit="1" customWidth="1"/>
    <col min="770" max="770" width="47.28515625" style="13" customWidth="1"/>
    <col min="771" max="771" width="8.5703125" style="13" customWidth="1"/>
    <col min="772" max="772" width="7.7109375" style="13" customWidth="1"/>
    <col min="773" max="773" width="6.7109375" style="13" customWidth="1"/>
    <col min="774" max="774" width="6.5703125" style="13" customWidth="1"/>
    <col min="775" max="775" width="9.140625" style="13" customWidth="1"/>
    <col min="776" max="1024" width="9.140625" style="13"/>
    <col min="1025" max="1025" width="3.28515625" style="13" bestFit="1" customWidth="1"/>
    <col min="1026" max="1026" width="47.28515625" style="13" customWidth="1"/>
    <col min="1027" max="1027" width="8.5703125" style="13" customWidth="1"/>
    <col min="1028" max="1028" width="7.7109375" style="13" customWidth="1"/>
    <col min="1029" max="1029" width="6.7109375" style="13" customWidth="1"/>
    <col min="1030" max="1030" width="6.5703125" style="13" customWidth="1"/>
    <col min="1031" max="1031" width="9.140625" style="13" customWidth="1"/>
    <col min="1032" max="1280" width="9.140625" style="13"/>
    <col min="1281" max="1281" width="3.28515625" style="13" bestFit="1" customWidth="1"/>
    <col min="1282" max="1282" width="47.28515625" style="13" customWidth="1"/>
    <col min="1283" max="1283" width="8.5703125" style="13" customWidth="1"/>
    <col min="1284" max="1284" width="7.7109375" style="13" customWidth="1"/>
    <col min="1285" max="1285" width="6.7109375" style="13" customWidth="1"/>
    <col min="1286" max="1286" width="6.5703125" style="13" customWidth="1"/>
    <col min="1287" max="1287" width="9.140625" style="13" customWidth="1"/>
    <col min="1288" max="1536" width="9.140625" style="13"/>
    <col min="1537" max="1537" width="3.28515625" style="13" bestFit="1" customWidth="1"/>
    <col min="1538" max="1538" width="47.28515625" style="13" customWidth="1"/>
    <col min="1539" max="1539" width="8.5703125" style="13" customWidth="1"/>
    <col min="1540" max="1540" width="7.7109375" style="13" customWidth="1"/>
    <col min="1541" max="1541" width="6.7109375" style="13" customWidth="1"/>
    <col min="1542" max="1542" width="6.5703125" style="13" customWidth="1"/>
    <col min="1543" max="1543" width="9.140625" style="13" customWidth="1"/>
    <col min="1544" max="1792" width="9.140625" style="13"/>
    <col min="1793" max="1793" width="3.28515625" style="13" bestFit="1" customWidth="1"/>
    <col min="1794" max="1794" width="47.28515625" style="13" customWidth="1"/>
    <col min="1795" max="1795" width="8.5703125" style="13" customWidth="1"/>
    <col min="1796" max="1796" width="7.7109375" style="13" customWidth="1"/>
    <col min="1797" max="1797" width="6.7109375" style="13" customWidth="1"/>
    <col min="1798" max="1798" width="6.5703125" style="13" customWidth="1"/>
    <col min="1799" max="1799" width="9.140625" style="13" customWidth="1"/>
    <col min="1800" max="2048" width="9.140625" style="13"/>
    <col min="2049" max="2049" width="3.28515625" style="13" bestFit="1" customWidth="1"/>
    <col min="2050" max="2050" width="47.28515625" style="13" customWidth="1"/>
    <col min="2051" max="2051" width="8.5703125" style="13" customWidth="1"/>
    <col min="2052" max="2052" width="7.7109375" style="13" customWidth="1"/>
    <col min="2053" max="2053" width="6.7109375" style="13" customWidth="1"/>
    <col min="2054" max="2054" width="6.5703125" style="13" customWidth="1"/>
    <col min="2055" max="2055" width="9.140625" style="13" customWidth="1"/>
    <col min="2056" max="2304" width="9.140625" style="13"/>
    <col min="2305" max="2305" width="3.28515625" style="13" bestFit="1" customWidth="1"/>
    <col min="2306" max="2306" width="47.28515625" style="13" customWidth="1"/>
    <col min="2307" max="2307" width="8.5703125" style="13" customWidth="1"/>
    <col min="2308" max="2308" width="7.7109375" style="13" customWidth="1"/>
    <col min="2309" max="2309" width="6.7109375" style="13" customWidth="1"/>
    <col min="2310" max="2310" width="6.5703125" style="13" customWidth="1"/>
    <col min="2311" max="2311" width="9.140625" style="13" customWidth="1"/>
    <col min="2312" max="2560" width="9.140625" style="13"/>
    <col min="2561" max="2561" width="3.28515625" style="13" bestFit="1" customWidth="1"/>
    <col min="2562" max="2562" width="47.28515625" style="13" customWidth="1"/>
    <col min="2563" max="2563" width="8.5703125" style="13" customWidth="1"/>
    <col min="2564" max="2564" width="7.7109375" style="13" customWidth="1"/>
    <col min="2565" max="2565" width="6.7109375" style="13" customWidth="1"/>
    <col min="2566" max="2566" width="6.5703125" style="13" customWidth="1"/>
    <col min="2567" max="2567" width="9.140625" style="13" customWidth="1"/>
    <col min="2568" max="2816" width="9.140625" style="13"/>
    <col min="2817" max="2817" width="3.28515625" style="13" bestFit="1" customWidth="1"/>
    <col min="2818" max="2818" width="47.28515625" style="13" customWidth="1"/>
    <col min="2819" max="2819" width="8.5703125" style="13" customWidth="1"/>
    <col min="2820" max="2820" width="7.7109375" style="13" customWidth="1"/>
    <col min="2821" max="2821" width="6.7109375" style="13" customWidth="1"/>
    <col min="2822" max="2822" width="6.5703125" style="13" customWidth="1"/>
    <col min="2823" max="2823" width="9.140625" style="13" customWidth="1"/>
    <col min="2824" max="3072" width="9.140625" style="13"/>
    <col min="3073" max="3073" width="3.28515625" style="13" bestFit="1" customWidth="1"/>
    <col min="3074" max="3074" width="47.28515625" style="13" customWidth="1"/>
    <col min="3075" max="3075" width="8.5703125" style="13" customWidth="1"/>
    <col min="3076" max="3076" width="7.7109375" style="13" customWidth="1"/>
    <col min="3077" max="3077" width="6.7109375" style="13" customWidth="1"/>
    <col min="3078" max="3078" width="6.5703125" style="13" customWidth="1"/>
    <col min="3079" max="3079" width="9.140625" style="13" customWidth="1"/>
    <col min="3080" max="3328" width="9.140625" style="13"/>
    <col min="3329" max="3329" width="3.28515625" style="13" bestFit="1" customWidth="1"/>
    <col min="3330" max="3330" width="47.28515625" style="13" customWidth="1"/>
    <col min="3331" max="3331" width="8.5703125" style="13" customWidth="1"/>
    <col min="3332" max="3332" width="7.7109375" style="13" customWidth="1"/>
    <col min="3333" max="3333" width="6.7109375" style="13" customWidth="1"/>
    <col min="3334" max="3334" width="6.5703125" style="13" customWidth="1"/>
    <col min="3335" max="3335" width="9.140625" style="13" customWidth="1"/>
    <col min="3336" max="3584" width="9.140625" style="13"/>
    <col min="3585" max="3585" width="3.28515625" style="13" bestFit="1" customWidth="1"/>
    <col min="3586" max="3586" width="47.28515625" style="13" customWidth="1"/>
    <col min="3587" max="3587" width="8.5703125" style="13" customWidth="1"/>
    <col min="3588" max="3588" width="7.7109375" style="13" customWidth="1"/>
    <col min="3589" max="3589" width="6.7109375" style="13" customWidth="1"/>
    <col min="3590" max="3590" width="6.5703125" style="13" customWidth="1"/>
    <col min="3591" max="3591" width="9.140625" style="13" customWidth="1"/>
    <col min="3592" max="3840" width="9.140625" style="13"/>
    <col min="3841" max="3841" width="3.28515625" style="13" bestFit="1" customWidth="1"/>
    <col min="3842" max="3842" width="47.28515625" style="13" customWidth="1"/>
    <col min="3843" max="3843" width="8.5703125" style="13" customWidth="1"/>
    <col min="3844" max="3844" width="7.7109375" style="13" customWidth="1"/>
    <col min="3845" max="3845" width="6.7109375" style="13" customWidth="1"/>
    <col min="3846" max="3846" width="6.5703125" style="13" customWidth="1"/>
    <col min="3847" max="3847" width="9.140625" style="13" customWidth="1"/>
    <col min="3848" max="4096" width="9.140625" style="13"/>
    <col min="4097" max="4097" width="3.28515625" style="13" bestFit="1" customWidth="1"/>
    <col min="4098" max="4098" width="47.28515625" style="13" customWidth="1"/>
    <col min="4099" max="4099" width="8.5703125" style="13" customWidth="1"/>
    <col min="4100" max="4100" width="7.7109375" style="13" customWidth="1"/>
    <col min="4101" max="4101" width="6.7109375" style="13" customWidth="1"/>
    <col min="4102" max="4102" width="6.5703125" style="13" customWidth="1"/>
    <col min="4103" max="4103" width="9.140625" style="13" customWidth="1"/>
    <col min="4104" max="4352" width="9.140625" style="13"/>
    <col min="4353" max="4353" width="3.28515625" style="13" bestFit="1" customWidth="1"/>
    <col min="4354" max="4354" width="47.28515625" style="13" customWidth="1"/>
    <col min="4355" max="4355" width="8.5703125" style="13" customWidth="1"/>
    <col min="4356" max="4356" width="7.7109375" style="13" customWidth="1"/>
    <col min="4357" max="4357" width="6.7109375" style="13" customWidth="1"/>
    <col min="4358" max="4358" width="6.5703125" style="13" customWidth="1"/>
    <col min="4359" max="4359" width="9.140625" style="13" customWidth="1"/>
    <col min="4360" max="4608" width="9.140625" style="13"/>
    <col min="4609" max="4609" width="3.28515625" style="13" bestFit="1" customWidth="1"/>
    <col min="4610" max="4610" width="47.28515625" style="13" customWidth="1"/>
    <col min="4611" max="4611" width="8.5703125" style="13" customWidth="1"/>
    <col min="4612" max="4612" width="7.7109375" style="13" customWidth="1"/>
    <col min="4613" max="4613" width="6.7109375" style="13" customWidth="1"/>
    <col min="4614" max="4614" width="6.5703125" style="13" customWidth="1"/>
    <col min="4615" max="4615" width="9.140625" style="13" customWidth="1"/>
    <col min="4616" max="4864" width="9.140625" style="13"/>
    <col min="4865" max="4865" width="3.28515625" style="13" bestFit="1" customWidth="1"/>
    <col min="4866" max="4866" width="47.28515625" style="13" customWidth="1"/>
    <col min="4867" max="4867" width="8.5703125" style="13" customWidth="1"/>
    <col min="4868" max="4868" width="7.7109375" style="13" customWidth="1"/>
    <col min="4869" max="4869" width="6.7109375" style="13" customWidth="1"/>
    <col min="4870" max="4870" width="6.5703125" style="13" customWidth="1"/>
    <col min="4871" max="4871" width="9.140625" style="13" customWidth="1"/>
    <col min="4872" max="5120" width="9.140625" style="13"/>
    <col min="5121" max="5121" width="3.28515625" style="13" bestFit="1" customWidth="1"/>
    <col min="5122" max="5122" width="47.28515625" style="13" customWidth="1"/>
    <col min="5123" max="5123" width="8.5703125" style="13" customWidth="1"/>
    <col min="5124" max="5124" width="7.7109375" style="13" customWidth="1"/>
    <col min="5125" max="5125" width="6.7109375" style="13" customWidth="1"/>
    <col min="5126" max="5126" width="6.5703125" style="13" customWidth="1"/>
    <col min="5127" max="5127" width="9.140625" style="13" customWidth="1"/>
    <col min="5128" max="5376" width="9.140625" style="13"/>
    <col min="5377" max="5377" width="3.28515625" style="13" bestFit="1" customWidth="1"/>
    <col min="5378" max="5378" width="47.28515625" style="13" customWidth="1"/>
    <col min="5379" max="5379" width="8.5703125" style="13" customWidth="1"/>
    <col min="5380" max="5380" width="7.7109375" style="13" customWidth="1"/>
    <col min="5381" max="5381" width="6.7109375" style="13" customWidth="1"/>
    <col min="5382" max="5382" width="6.5703125" style="13" customWidth="1"/>
    <col min="5383" max="5383" width="9.140625" style="13" customWidth="1"/>
    <col min="5384" max="5632" width="9.140625" style="13"/>
    <col min="5633" max="5633" width="3.28515625" style="13" bestFit="1" customWidth="1"/>
    <col min="5634" max="5634" width="47.28515625" style="13" customWidth="1"/>
    <col min="5635" max="5635" width="8.5703125" style="13" customWidth="1"/>
    <col min="5636" max="5636" width="7.7109375" style="13" customWidth="1"/>
    <col min="5637" max="5637" width="6.7109375" style="13" customWidth="1"/>
    <col min="5638" max="5638" width="6.5703125" style="13" customWidth="1"/>
    <col min="5639" max="5639" width="9.140625" style="13" customWidth="1"/>
    <col min="5640" max="5888" width="9.140625" style="13"/>
    <col min="5889" max="5889" width="3.28515625" style="13" bestFit="1" customWidth="1"/>
    <col min="5890" max="5890" width="47.28515625" style="13" customWidth="1"/>
    <col min="5891" max="5891" width="8.5703125" style="13" customWidth="1"/>
    <col min="5892" max="5892" width="7.7109375" style="13" customWidth="1"/>
    <col min="5893" max="5893" width="6.7109375" style="13" customWidth="1"/>
    <col min="5894" max="5894" width="6.5703125" style="13" customWidth="1"/>
    <col min="5895" max="5895" width="9.140625" style="13" customWidth="1"/>
    <col min="5896" max="6144" width="9.140625" style="13"/>
    <col min="6145" max="6145" width="3.28515625" style="13" bestFit="1" customWidth="1"/>
    <col min="6146" max="6146" width="47.28515625" style="13" customWidth="1"/>
    <col min="6147" max="6147" width="8.5703125" style="13" customWidth="1"/>
    <col min="6148" max="6148" width="7.7109375" style="13" customWidth="1"/>
    <col min="6149" max="6149" width="6.7109375" style="13" customWidth="1"/>
    <col min="6150" max="6150" width="6.5703125" style="13" customWidth="1"/>
    <col min="6151" max="6151" width="9.140625" style="13" customWidth="1"/>
    <col min="6152" max="6400" width="9.140625" style="13"/>
    <col min="6401" max="6401" width="3.28515625" style="13" bestFit="1" customWidth="1"/>
    <col min="6402" max="6402" width="47.28515625" style="13" customWidth="1"/>
    <col min="6403" max="6403" width="8.5703125" style="13" customWidth="1"/>
    <col min="6404" max="6404" width="7.7109375" style="13" customWidth="1"/>
    <col min="6405" max="6405" width="6.7109375" style="13" customWidth="1"/>
    <col min="6406" max="6406" width="6.5703125" style="13" customWidth="1"/>
    <col min="6407" max="6407" width="9.140625" style="13" customWidth="1"/>
    <col min="6408" max="6656" width="9.140625" style="13"/>
    <col min="6657" max="6657" width="3.28515625" style="13" bestFit="1" customWidth="1"/>
    <col min="6658" max="6658" width="47.28515625" style="13" customWidth="1"/>
    <col min="6659" max="6659" width="8.5703125" style="13" customWidth="1"/>
    <col min="6660" max="6660" width="7.7109375" style="13" customWidth="1"/>
    <col min="6661" max="6661" width="6.7109375" style="13" customWidth="1"/>
    <col min="6662" max="6662" width="6.5703125" style="13" customWidth="1"/>
    <col min="6663" max="6663" width="9.140625" style="13" customWidth="1"/>
    <col min="6664" max="6912" width="9.140625" style="13"/>
    <col min="6913" max="6913" width="3.28515625" style="13" bestFit="1" customWidth="1"/>
    <col min="6914" max="6914" width="47.28515625" style="13" customWidth="1"/>
    <col min="6915" max="6915" width="8.5703125" style="13" customWidth="1"/>
    <col min="6916" max="6916" width="7.7109375" style="13" customWidth="1"/>
    <col min="6917" max="6917" width="6.7109375" style="13" customWidth="1"/>
    <col min="6918" max="6918" width="6.5703125" style="13" customWidth="1"/>
    <col min="6919" max="6919" width="9.140625" style="13" customWidth="1"/>
    <col min="6920" max="7168" width="9.140625" style="13"/>
    <col min="7169" max="7169" width="3.28515625" style="13" bestFit="1" customWidth="1"/>
    <col min="7170" max="7170" width="47.28515625" style="13" customWidth="1"/>
    <col min="7171" max="7171" width="8.5703125" style="13" customWidth="1"/>
    <col min="7172" max="7172" width="7.7109375" style="13" customWidth="1"/>
    <col min="7173" max="7173" width="6.7109375" style="13" customWidth="1"/>
    <col min="7174" max="7174" width="6.5703125" style="13" customWidth="1"/>
    <col min="7175" max="7175" width="9.140625" style="13" customWidth="1"/>
    <col min="7176" max="7424" width="9.140625" style="13"/>
    <col min="7425" max="7425" width="3.28515625" style="13" bestFit="1" customWidth="1"/>
    <col min="7426" max="7426" width="47.28515625" style="13" customWidth="1"/>
    <col min="7427" max="7427" width="8.5703125" style="13" customWidth="1"/>
    <col min="7428" max="7428" width="7.7109375" style="13" customWidth="1"/>
    <col min="7429" max="7429" width="6.7109375" style="13" customWidth="1"/>
    <col min="7430" max="7430" width="6.5703125" style="13" customWidth="1"/>
    <col min="7431" max="7431" width="9.140625" style="13" customWidth="1"/>
    <col min="7432" max="7680" width="9.140625" style="13"/>
    <col min="7681" max="7681" width="3.28515625" style="13" bestFit="1" customWidth="1"/>
    <col min="7682" max="7682" width="47.28515625" style="13" customWidth="1"/>
    <col min="7683" max="7683" width="8.5703125" style="13" customWidth="1"/>
    <col min="7684" max="7684" width="7.7109375" style="13" customWidth="1"/>
    <col min="7685" max="7685" width="6.7109375" style="13" customWidth="1"/>
    <col min="7686" max="7686" width="6.5703125" style="13" customWidth="1"/>
    <col min="7687" max="7687" width="9.140625" style="13" customWidth="1"/>
    <col min="7688" max="7936" width="9.140625" style="13"/>
    <col min="7937" max="7937" width="3.28515625" style="13" bestFit="1" customWidth="1"/>
    <col min="7938" max="7938" width="47.28515625" style="13" customWidth="1"/>
    <col min="7939" max="7939" width="8.5703125" style="13" customWidth="1"/>
    <col min="7940" max="7940" width="7.7109375" style="13" customWidth="1"/>
    <col min="7941" max="7941" width="6.7109375" style="13" customWidth="1"/>
    <col min="7942" max="7942" width="6.5703125" style="13" customWidth="1"/>
    <col min="7943" max="7943" width="9.140625" style="13" customWidth="1"/>
    <col min="7944" max="8192" width="9.140625" style="13"/>
    <col min="8193" max="8193" width="3.28515625" style="13" bestFit="1" customWidth="1"/>
    <col min="8194" max="8194" width="47.28515625" style="13" customWidth="1"/>
    <col min="8195" max="8195" width="8.5703125" style="13" customWidth="1"/>
    <col min="8196" max="8196" width="7.7109375" style="13" customWidth="1"/>
    <col min="8197" max="8197" width="6.7109375" style="13" customWidth="1"/>
    <col min="8198" max="8198" width="6.5703125" style="13" customWidth="1"/>
    <col min="8199" max="8199" width="9.140625" style="13" customWidth="1"/>
    <col min="8200" max="8448" width="9.140625" style="13"/>
    <col min="8449" max="8449" width="3.28515625" style="13" bestFit="1" customWidth="1"/>
    <col min="8450" max="8450" width="47.28515625" style="13" customWidth="1"/>
    <col min="8451" max="8451" width="8.5703125" style="13" customWidth="1"/>
    <col min="8452" max="8452" width="7.7109375" style="13" customWidth="1"/>
    <col min="8453" max="8453" width="6.7109375" style="13" customWidth="1"/>
    <col min="8454" max="8454" width="6.5703125" style="13" customWidth="1"/>
    <col min="8455" max="8455" width="9.140625" style="13" customWidth="1"/>
    <col min="8456" max="8704" width="9.140625" style="13"/>
    <col min="8705" max="8705" width="3.28515625" style="13" bestFit="1" customWidth="1"/>
    <col min="8706" max="8706" width="47.28515625" style="13" customWidth="1"/>
    <col min="8707" max="8707" width="8.5703125" style="13" customWidth="1"/>
    <col min="8708" max="8708" width="7.7109375" style="13" customWidth="1"/>
    <col min="8709" max="8709" width="6.7109375" style="13" customWidth="1"/>
    <col min="8710" max="8710" width="6.5703125" style="13" customWidth="1"/>
    <col min="8711" max="8711" width="9.140625" style="13" customWidth="1"/>
    <col min="8712" max="8960" width="9.140625" style="13"/>
    <col min="8961" max="8961" width="3.28515625" style="13" bestFit="1" customWidth="1"/>
    <col min="8962" max="8962" width="47.28515625" style="13" customWidth="1"/>
    <col min="8963" max="8963" width="8.5703125" style="13" customWidth="1"/>
    <col min="8964" max="8964" width="7.7109375" style="13" customWidth="1"/>
    <col min="8965" max="8965" width="6.7109375" style="13" customWidth="1"/>
    <col min="8966" max="8966" width="6.5703125" style="13" customWidth="1"/>
    <col min="8967" max="8967" width="9.140625" style="13" customWidth="1"/>
    <col min="8968" max="9216" width="9.140625" style="13"/>
    <col min="9217" max="9217" width="3.28515625" style="13" bestFit="1" customWidth="1"/>
    <col min="9218" max="9218" width="47.28515625" style="13" customWidth="1"/>
    <col min="9219" max="9219" width="8.5703125" style="13" customWidth="1"/>
    <col min="9220" max="9220" width="7.7109375" style="13" customWidth="1"/>
    <col min="9221" max="9221" width="6.7109375" style="13" customWidth="1"/>
    <col min="9222" max="9222" width="6.5703125" style="13" customWidth="1"/>
    <col min="9223" max="9223" width="9.140625" style="13" customWidth="1"/>
    <col min="9224" max="9472" width="9.140625" style="13"/>
    <col min="9473" max="9473" width="3.28515625" style="13" bestFit="1" customWidth="1"/>
    <col min="9474" max="9474" width="47.28515625" style="13" customWidth="1"/>
    <col min="9475" max="9475" width="8.5703125" style="13" customWidth="1"/>
    <col min="9476" max="9476" width="7.7109375" style="13" customWidth="1"/>
    <col min="9477" max="9477" width="6.7109375" style="13" customWidth="1"/>
    <col min="9478" max="9478" width="6.5703125" style="13" customWidth="1"/>
    <col min="9479" max="9479" width="9.140625" style="13" customWidth="1"/>
    <col min="9480" max="9728" width="9.140625" style="13"/>
    <col min="9729" max="9729" width="3.28515625" style="13" bestFit="1" customWidth="1"/>
    <col min="9730" max="9730" width="47.28515625" style="13" customWidth="1"/>
    <col min="9731" max="9731" width="8.5703125" style="13" customWidth="1"/>
    <col min="9732" max="9732" width="7.7109375" style="13" customWidth="1"/>
    <col min="9733" max="9733" width="6.7109375" style="13" customWidth="1"/>
    <col min="9734" max="9734" width="6.5703125" style="13" customWidth="1"/>
    <col min="9735" max="9735" width="9.140625" style="13" customWidth="1"/>
    <col min="9736" max="9984" width="9.140625" style="13"/>
    <col min="9985" max="9985" width="3.28515625" style="13" bestFit="1" customWidth="1"/>
    <col min="9986" max="9986" width="47.28515625" style="13" customWidth="1"/>
    <col min="9987" max="9987" width="8.5703125" style="13" customWidth="1"/>
    <col min="9988" max="9988" width="7.7109375" style="13" customWidth="1"/>
    <col min="9989" max="9989" width="6.7109375" style="13" customWidth="1"/>
    <col min="9990" max="9990" width="6.5703125" style="13" customWidth="1"/>
    <col min="9991" max="9991" width="9.140625" style="13" customWidth="1"/>
    <col min="9992" max="10240" width="9.140625" style="13"/>
    <col min="10241" max="10241" width="3.28515625" style="13" bestFit="1" customWidth="1"/>
    <col min="10242" max="10242" width="47.28515625" style="13" customWidth="1"/>
    <col min="10243" max="10243" width="8.5703125" style="13" customWidth="1"/>
    <col min="10244" max="10244" width="7.7109375" style="13" customWidth="1"/>
    <col min="10245" max="10245" width="6.7109375" style="13" customWidth="1"/>
    <col min="10246" max="10246" width="6.5703125" style="13" customWidth="1"/>
    <col min="10247" max="10247" width="9.140625" style="13" customWidth="1"/>
    <col min="10248" max="10496" width="9.140625" style="13"/>
    <col min="10497" max="10497" width="3.28515625" style="13" bestFit="1" customWidth="1"/>
    <col min="10498" max="10498" width="47.28515625" style="13" customWidth="1"/>
    <col min="10499" max="10499" width="8.5703125" style="13" customWidth="1"/>
    <col min="10500" max="10500" width="7.7109375" style="13" customWidth="1"/>
    <col min="10501" max="10501" width="6.7109375" style="13" customWidth="1"/>
    <col min="10502" max="10502" width="6.5703125" style="13" customWidth="1"/>
    <col min="10503" max="10503" width="9.140625" style="13" customWidth="1"/>
    <col min="10504" max="10752" width="9.140625" style="13"/>
    <col min="10753" max="10753" width="3.28515625" style="13" bestFit="1" customWidth="1"/>
    <col min="10754" max="10754" width="47.28515625" style="13" customWidth="1"/>
    <col min="10755" max="10755" width="8.5703125" style="13" customWidth="1"/>
    <col min="10756" max="10756" width="7.7109375" style="13" customWidth="1"/>
    <col min="10757" max="10757" width="6.7109375" style="13" customWidth="1"/>
    <col min="10758" max="10758" width="6.5703125" style="13" customWidth="1"/>
    <col min="10759" max="10759" width="9.140625" style="13" customWidth="1"/>
    <col min="10760" max="11008" width="9.140625" style="13"/>
    <col min="11009" max="11009" width="3.28515625" style="13" bestFit="1" customWidth="1"/>
    <col min="11010" max="11010" width="47.28515625" style="13" customWidth="1"/>
    <col min="11011" max="11011" width="8.5703125" style="13" customWidth="1"/>
    <col min="11012" max="11012" width="7.7109375" style="13" customWidth="1"/>
    <col min="11013" max="11013" width="6.7109375" style="13" customWidth="1"/>
    <col min="11014" max="11014" width="6.5703125" style="13" customWidth="1"/>
    <col min="11015" max="11015" width="9.140625" style="13" customWidth="1"/>
    <col min="11016" max="11264" width="9.140625" style="13"/>
    <col min="11265" max="11265" width="3.28515625" style="13" bestFit="1" customWidth="1"/>
    <col min="11266" max="11266" width="47.28515625" style="13" customWidth="1"/>
    <col min="11267" max="11267" width="8.5703125" style="13" customWidth="1"/>
    <col min="11268" max="11268" width="7.7109375" style="13" customWidth="1"/>
    <col min="11269" max="11269" width="6.7109375" style="13" customWidth="1"/>
    <col min="11270" max="11270" width="6.5703125" style="13" customWidth="1"/>
    <col min="11271" max="11271" width="9.140625" style="13" customWidth="1"/>
    <col min="11272" max="11520" width="9.140625" style="13"/>
    <col min="11521" max="11521" width="3.28515625" style="13" bestFit="1" customWidth="1"/>
    <col min="11522" max="11522" width="47.28515625" style="13" customWidth="1"/>
    <col min="11523" max="11523" width="8.5703125" style="13" customWidth="1"/>
    <col min="11524" max="11524" width="7.7109375" style="13" customWidth="1"/>
    <col min="11525" max="11525" width="6.7109375" style="13" customWidth="1"/>
    <col min="11526" max="11526" width="6.5703125" style="13" customWidth="1"/>
    <col min="11527" max="11527" width="9.140625" style="13" customWidth="1"/>
    <col min="11528" max="11776" width="9.140625" style="13"/>
    <col min="11777" max="11777" width="3.28515625" style="13" bestFit="1" customWidth="1"/>
    <col min="11778" max="11778" width="47.28515625" style="13" customWidth="1"/>
    <col min="11779" max="11779" width="8.5703125" style="13" customWidth="1"/>
    <col min="11780" max="11780" width="7.7109375" style="13" customWidth="1"/>
    <col min="11781" max="11781" width="6.7109375" style="13" customWidth="1"/>
    <col min="11782" max="11782" width="6.5703125" style="13" customWidth="1"/>
    <col min="11783" max="11783" width="9.140625" style="13" customWidth="1"/>
    <col min="11784" max="12032" width="9.140625" style="13"/>
    <col min="12033" max="12033" width="3.28515625" style="13" bestFit="1" customWidth="1"/>
    <col min="12034" max="12034" width="47.28515625" style="13" customWidth="1"/>
    <col min="12035" max="12035" width="8.5703125" style="13" customWidth="1"/>
    <col min="12036" max="12036" width="7.7109375" style="13" customWidth="1"/>
    <col min="12037" max="12037" width="6.7109375" style="13" customWidth="1"/>
    <col min="12038" max="12038" width="6.5703125" style="13" customWidth="1"/>
    <col min="12039" max="12039" width="9.140625" style="13" customWidth="1"/>
    <col min="12040" max="12288" width="9.140625" style="13"/>
    <col min="12289" max="12289" width="3.28515625" style="13" bestFit="1" customWidth="1"/>
    <col min="12290" max="12290" width="47.28515625" style="13" customWidth="1"/>
    <col min="12291" max="12291" width="8.5703125" style="13" customWidth="1"/>
    <col min="12292" max="12292" width="7.7109375" style="13" customWidth="1"/>
    <col min="12293" max="12293" width="6.7109375" style="13" customWidth="1"/>
    <col min="12294" max="12294" width="6.5703125" style="13" customWidth="1"/>
    <col min="12295" max="12295" width="9.140625" style="13" customWidth="1"/>
    <col min="12296" max="12544" width="9.140625" style="13"/>
    <col min="12545" max="12545" width="3.28515625" style="13" bestFit="1" customWidth="1"/>
    <col min="12546" max="12546" width="47.28515625" style="13" customWidth="1"/>
    <col min="12547" max="12547" width="8.5703125" style="13" customWidth="1"/>
    <col min="12548" max="12548" width="7.7109375" style="13" customWidth="1"/>
    <col min="12549" max="12549" width="6.7109375" style="13" customWidth="1"/>
    <col min="12550" max="12550" width="6.5703125" style="13" customWidth="1"/>
    <col min="12551" max="12551" width="9.140625" style="13" customWidth="1"/>
    <col min="12552" max="12800" width="9.140625" style="13"/>
    <col min="12801" max="12801" width="3.28515625" style="13" bestFit="1" customWidth="1"/>
    <col min="12802" max="12802" width="47.28515625" style="13" customWidth="1"/>
    <col min="12803" max="12803" width="8.5703125" style="13" customWidth="1"/>
    <col min="12804" max="12804" width="7.7109375" style="13" customWidth="1"/>
    <col min="12805" max="12805" width="6.7109375" style="13" customWidth="1"/>
    <col min="12806" max="12806" width="6.5703125" style="13" customWidth="1"/>
    <col min="12807" max="12807" width="9.140625" style="13" customWidth="1"/>
    <col min="12808" max="13056" width="9.140625" style="13"/>
    <col min="13057" max="13057" width="3.28515625" style="13" bestFit="1" customWidth="1"/>
    <col min="13058" max="13058" width="47.28515625" style="13" customWidth="1"/>
    <col min="13059" max="13059" width="8.5703125" style="13" customWidth="1"/>
    <col min="13060" max="13060" width="7.7109375" style="13" customWidth="1"/>
    <col min="13061" max="13061" width="6.7109375" style="13" customWidth="1"/>
    <col min="13062" max="13062" width="6.5703125" style="13" customWidth="1"/>
    <col min="13063" max="13063" width="9.140625" style="13" customWidth="1"/>
    <col min="13064" max="13312" width="9.140625" style="13"/>
    <col min="13313" max="13313" width="3.28515625" style="13" bestFit="1" customWidth="1"/>
    <col min="13314" max="13314" width="47.28515625" style="13" customWidth="1"/>
    <col min="13315" max="13315" width="8.5703125" style="13" customWidth="1"/>
    <col min="13316" max="13316" width="7.7109375" style="13" customWidth="1"/>
    <col min="13317" max="13317" width="6.7109375" style="13" customWidth="1"/>
    <col min="13318" max="13318" width="6.5703125" style="13" customWidth="1"/>
    <col min="13319" max="13319" width="9.140625" style="13" customWidth="1"/>
    <col min="13320" max="13568" width="9.140625" style="13"/>
    <col min="13569" max="13569" width="3.28515625" style="13" bestFit="1" customWidth="1"/>
    <col min="13570" max="13570" width="47.28515625" style="13" customWidth="1"/>
    <col min="13571" max="13571" width="8.5703125" style="13" customWidth="1"/>
    <col min="13572" max="13572" width="7.7109375" style="13" customWidth="1"/>
    <col min="13573" max="13573" width="6.7109375" style="13" customWidth="1"/>
    <col min="13574" max="13574" width="6.5703125" style="13" customWidth="1"/>
    <col min="13575" max="13575" width="9.140625" style="13" customWidth="1"/>
    <col min="13576" max="13824" width="9.140625" style="13"/>
    <col min="13825" max="13825" width="3.28515625" style="13" bestFit="1" customWidth="1"/>
    <col min="13826" max="13826" width="47.28515625" style="13" customWidth="1"/>
    <col min="13827" max="13827" width="8.5703125" style="13" customWidth="1"/>
    <col min="13828" max="13828" width="7.7109375" style="13" customWidth="1"/>
    <col min="13829" max="13829" width="6.7109375" style="13" customWidth="1"/>
    <col min="13830" max="13830" width="6.5703125" style="13" customWidth="1"/>
    <col min="13831" max="13831" width="9.140625" style="13" customWidth="1"/>
    <col min="13832" max="14080" width="9.140625" style="13"/>
    <col min="14081" max="14081" width="3.28515625" style="13" bestFit="1" customWidth="1"/>
    <col min="14082" max="14082" width="47.28515625" style="13" customWidth="1"/>
    <col min="14083" max="14083" width="8.5703125" style="13" customWidth="1"/>
    <col min="14084" max="14084" width="7.7109375" style="13" customWidth="1"/>
    <col min="14085" max="14085" width="6.7109375" style="13" customWidth="1"/>
    <col min="14086" max="14086" width="6.5703125" style="13" customWidth="1"/>
    <col min="14087" max="14087" width="9.140625" style="13" customWidth="1"/>
    <col min="14088" max="14336" width="9.140625" style="13"/>
    <col min="14337" max="14337" width="3.28515625" style="13" bestFit="1" customWidth="1"/>
    <col min="14338" max="14338" width="47.28515625" style="13" customWidth="1"/>
    <col min="14339" max="14339" width="8.5703125" style="13" customWidth="1"/>
    <col min="14340" max="14340" width="7.7109375" style="13" customWidth="1"/>
    <col min="14341" max="14341" width="6.7109375" style="13" customWidth="1"/>
    <col min="14342" max="14342" width="6.5703125" style="13" customWidth="1"/>
    <col min="14343" max="14343" width="9.140625" style="13" customWidth="1"/>
    <col min="14344" max="14592" width="9.140625" style="13"/>
    <col min="14593" max="14593" width="3.28515625" style="13" bestFit="1" customWidth="1"/>
    <col min="14594" max="14594" width="47.28515625" style="13" customWidth="1"/>
    <col min="14595" max="14595" width="8.5703125" style="13" customWidth="1"/>
    <col min="14596" max="14596" width="7.7109375" style="13" customWidth="1"/>
    <col min="14597" max="14597" width="6.7109375" style="13" customWidth="1"/>
    <col min="14598" max="14598" width="6.5703125" style="13" customWidth="1"/>
    <col min="14599" max="14599" width="9.140625" style="13" customWidth="1"/>
    <col min="14600" max="14848" width="9.140625" style="13"/>
    <col min="14849" max="14849" width="3.28515625" style="13" bestFit="1" customWidth="1"/>
    <col min="14850" max="14850" width="47.28515625" style="13" customWidth="1"/>
    <col min="14851" max="14851" width="8.5703125" style="13" customWidth="1"/>
    <col min="14852" max="14852" width="7.7109375" style="13" customWidth="1"/>
    <col min="14853" max="14853" width="6.7109375" style="13" customWidth="1"/>
    <col min="14854" max="14854" width="6.5703125" style="13" customWidth="1"/>
    <col min="14855" max="14855" width="9.140625" style="13" customWidth="1"/>
    <col min="14856" max="15104" width="9.140625" style="13"/>
    <col min="15105" max="15105" width="3.28515625" style="13" bestFit="1" customWidth="1"/>
    <col min="15106" max="15106" width="47.28515625" style="13" customWidth="1"/>
    <col min="15107" max="15107" width="8.5703125" style="13" customWidth="1"/>
    <col min="15108" max="15108" width="7.7109375" style="13" customWidth="1"/>
    <col min="15109" max="15109" width="6.7109375" style="13" customWidth="1"/>
    <col min="15110" max="15110" width="6.5703125" style="13" customWidth="1"/>
    <col min="15111" max="15111" width="9.140625" style="13" customWidth="1"/>
    <col min="15112" max="15360" width="9.140625" style="13"/>
    <col min="15361" max="15361" width="3.28515625" style="13" bestFit="1" customWidth="1"/>
    <col min="15362" max="15362" width="47.28515625" style="13" customWidth="1"/>
    <col min="15363" max="15363" width="8.5703125" style="13" customWidth="1"/>
    <col min="15364" max="15364" width="7.7109375" style="13" customWidth="1"/>
    <col min="15365" max="15365" width="6.7109375" style="13" customWidth="1"/>
    <col min="15366" max="15366" width="6.5703125" style="13" customWidth="1"/>
    <col min="15367" max="15367" width="9.140625" style="13" customWidth="1"/>
    <col min="15368" max="15616" width="9.140625" style="13"/>
    <col min="15617" max="15617" width="3.28515625" style="13" bestFit="1" customWidth="1"/>
    <col min="15618" max="15618" width="47.28515625" style="13" customWidth="1"/>
    <col min="15619" max="15619" width="8.5703125" style="13" customWidth="1"/>
    <col min="15620" max="15620" width="7.7109375" style="13" customWidth="1"/>
    <col min="15621" max="15621" width="6.7109375" style="13" customWidth="1"/>
    <col min="15622" max="15622" width="6.5703125" style="13" customWidth="1"/>
    <col min="15623" max="15623" width="9.140625" style="13" customWidth="1"/>
    <col min="15624" max="15872" width="9.140625" style="13"/>
    <col min="15873" max="15873" width="3.28515625" style="13" bestFit="1" customWidth="1"/>
    <col min="15874" max="15874" width="47.28515625" style="13" customWidth="1"/>
    <col min="15875" max="15875" width="8.5703125" style="13" customWidth="1"/>
    <col min="15876" max="15876" width="7.7109375" style="13" customWidth="1"/>
    <col min="15877" max="15877" width="6.7109375" style="13" customWidth="1"/>
    <col min="15878" max="15878" width="6.5703125" style="13" customWidth="1"/>
    <col min="15879" max="15879" width="9.140625" style="13" customWidth="1"/>
    <col min="15880" max="16128" width="9.140625" style="13"/>
    <col min="16129" max="16129" width="3.28515625" style="13" bestFit="1" customWidth="1"/>
    <col min="16130" max="16130" width="47.28515625" style="13" customWidth="1"/>
    <col min="16131" max="16131" width="8.5703125" style="13" customWidth="1"/>
    <col min="16132" max="16132" width="7.7109375" style="13" customWidth="1"/>
    <col min="16133" max="16133" width="6.7109375" style="13" customWidth="1"/>
    <col min="16134" max="16134" width="6.5703125" style="13" customWidth="1"/>
    <col min="16135" max="16135" width="9.140625" style="13" customWidth="1"/>
    <col min="16136" max="16384" width="9.140625" style="13"/>
  </cols>
  <sheetData>
    <row r="1" spans="1:17" s="4" customFormat="1" ht="15" x14ac:dyDescent="0.25">
      <c r="A1" s="169" t="s">
        <v>0</v>
      </c>
      <c r="B1" s="169"/>
      <c r="C1" s="1"/>
      <c r="D1" s="170" t="s">
        <v>1</v>
      </c>
      <c r="E1" s="170"/>
      <c r="F1" s="170"/>
      <c r="G1" s="170"/>
      <c r="H1" s="2"/>
      <c r="I1" s="2"/>
      <c r="J1" s="2"/>
      <c r="K1" s="3"/>
      <c r="L1" s="3"/>
      <c r="M1" s="3"/>
      <c r="N1" s="3"/>
      <c r="O1" s="3"/>
      <c r="P1" s="3"/>
      <c r="Q1" s="3"/>
    </row>
    <row r="2" spans="1:17" s="4" customFormat="1" ht="15" x14ac:dyDescent="0.25">
      <c r="A2" s="169"/>
      <c r="B2" s="169"/>
      <c r="C2" s="1"/>
      <c r="D2" s="1"/>
      <c r="H2" s="86"/>
      <c r="I2" s="86"/>
      <c r="J2" s="86"/>
      <c r="K2" s="3"/>
      <c r="L2" s="3"/>
      <c r="M2" s="3"/>
      <c r="N2" s="3"/>
      <c r="O2" s="3"/>
      <c r="P2" s="3"/>
      <c r="Q2" s="3"/>
    </row>
    <row r="3" spans="1:17" s="4" customFormat="1" ht="15" x14ac:dyDescent="0.25">
      <c r="A3" s="85"/>
      <c r="B3" s="85"/>
      <c r="C3" s="85"/>
      <c r="D3" s="85"/>
      <c r="H3" s="86"/>
      <c r="I3" s="86"/>
      <c r="J3" s="86"/>
      <c r="K3" s="3"/>
      <c r="L3" s="3"/>
      <c r="M3" s="3"/>
      <c r="N3" s="3"/>
      <c r="O3" s="3"/>
      <c r="P3" s="3"/>
      <c r="Q3" s="3"/>
    </row>
    <row r="4" spans="1:17" s="4" customFormat="1" ht="15" x14ac:dyDescent="0.25">
      <c r="A4" s="171" t="s">
        <v>2</v>
      </c>
      <c r="B4" s="171"/>
      <c r="C4" s="171"/>
      <c r="D4" s="171"/>
      <c r="E4" s="171"/>
      <c r="F4" s="171"/>
      <c r="G4" s="171"/>
      <c r="H4" s="7"/>
      <c r="I4" s="7"/>
      <c r="J4" s="7"/>
      <c r="K4" s="3"/>
      <c r="L4" s="3"/>
      <c r="M4" s="3"/>
      <c r="N4" s="3"/>
      <c r="O4" s="3"/>
      <c r="P4" s="3"/>
      <c r="Q4" s="3"/>
    </row>
    <row r="5" spans="1:17" s="4" customFormat="1" ht="15" x14ac:dyDescent="0.25">
      <c r="A5" s="172" t="s">
        <v>173</v>
      </c>
      <c r="B5" s="172"/>
      <c r="C5" s="172"/>
      <c r="D5" s="172"/>
      <c r="E5" s="172"/>
      <c r="F5" s="172"/>
      <c r="G5" s="172"/>
      <c r="H5" s="7"/>
      <c r="I5" s="7"/>
      <c r="J5" s="7"/>
      <c r="K5" s="3"/>
      <c r="L5" s="3"/>
      <c r="M5" s="3"/>
      <c r="N5" s="3"/>
      <c r="O5" s="3"/>
      <c r="P5" s="3"/>
      <c r="Q5" s="3"/>
    </row>
    <row r="6" spans="1:17" s="4" customFormat="1" ht="15" x14ac:dyDescent="0.25">
      <c r="A6" s="88"/>
      <c r="B6" s="87"/>
      <c r="C6" s="87"/>
      <c r="D6" s="87"/>
      <c r="E6" s="87"/>
      <c r="F6" s="87"/>
      <c r="G6" s="87"/>
      <c r="H6" s="87"/>
      <c r="I6" s="87"/>
      <c r="J6" s="87"/>
      <c r="K6" s="3"/>
      <c r="L6" s="3"/>
      <c r="M6" s="3"/>
      <c r="N6" s="3"/>
      <c r="O6" s="3"/>
      <c r="P6" s="3"/>
      <c r="Q6" s="3"/>
    </row>
    <row r="7" spans="1:17" s="4" customFormat="1" ht="15" x14ac:dyDescent="0.25">
      <c r="A7" s="10"/>
      <c r="B7" s="10"/>
      <c r="C7" s="10"/>
      <c r="D7" s="10"/>
      <c r="E7" s="173" t="s">
        <v>3</v>
      </c>
      <c r="F7" s="173"/>
      <c r="G7" s="173"/>
    </row>
    <row r="8" spans="1:17" ht="51" x14ac:dyDescent="0.2">
      <c r="A8" s="11" t="s">
        <v>4</v>
      </c>
      <c r="B8" s="11" t="s">
        <v>5</v>
      </c>
      <c r="C8" s="12" t="s">
        <v>6</v>
      </c>
      <c r="D8" s="12" t="s">
        <v>7</v>
      </c>
      <c r="E8" s="12" t="s">
        <v>8</v>
      </c>
      <c r="F8" s="12" t="s">
        <v>9</v>
      </c>
      <c r="G8" s="12" t="s">
        <v>10</v>
      </c>
    </row>
    <row r="9" spans="1:17" s="15" customFormat="1" x14ac:dyDescent="0.2">
      <c r="A9" s="14">
        <v>1</v>
      </c>
      <c r="B9" s="14">
        <v>2</v>
      </c>
      <c r="C9" s="14">
        <v>3</v>
      </c>
      <c r="D9" s="14">
        <v>4</v>
      </c>
      <c r="E9" s="14">
        <v>5</v>
      </c>
      <c r="F9" s="14">
        <v>6</v>
      </c>
      <c r="G9" s="14">
        <v>7</v>
      </c>
    </row>
    <row r="10" spans="1:17" x14ac:dyDescent="0.2">
      <c r="A10" s="16" t="s">
        <v>11</v>
      </c>
      <c r="B10" s="16" t="s">
        <v>16</v>
      </c>
      <c r="C10" s="17"/>
      <c r="D10" s="17"/>
      <c r="E10" s="17"/>
      <c r="F10" s="17"/>
      <c r="G10" s="18"/>
    </row>
    <row r="11" spans="1:17" s="21" customFormat="1" ht="51" x14ac:dyDescent="0.2">
      <c r="A11" s="19"/>
      <c r="B11" s="11" t="s">
        <v>108</v>
      </c>
      <c r="C11" s="20"/>
      <c r="D11" s="20"/>
      <c r="E11" s="20"/>
      <c r="F11" s="20"/>
      <c r="G11" s="167" t="s">
        <v>110</v>
      </c>
    </row>
    <row r="12" spans="1:17" s="26" customFormat="1" ht="51" x14ac:dyDescent="0.2">
      <c r="A12" s="22">
        <v>1</v>
      </c>
      <c r="B12" s="23" t="s">
        <v>109</v>
      </c>
      <c r="C12" s="24">
        <v>79711.474000000002</v>
      </c>
      <c r="D12" s="24">
        <v>78071.691999999995</v>
      </c>
      <c r="E12" s="24">
        <v>78071.691999999995</v>
      </c>
      <c r="F12" s="24">
        <v>78071.691999999995</v>
      </c>
      <c r="G12" s="168"/>
    </row>
    <row r="13" spans="1:17" s="21" customFormat="1" ht="38.25" x14ac:dyDescent="0.2">
      <c r="A13" s="19"/>
      <c r="B13" s="11" t="s">
        <v>111</v>
      </c>
      <c r="C13" s="20"/>
      <c r="D13" s="20"/>
      <c r="E13" s="20"/>
      <c r="F13" s="20"/>
      <c r="G13" s="167" t="s">
        <v>117</v>
      </c>
    </row>
    <row r="14" spans="1:17" s="26" customFormat="1" x14ac:dyDescent="0.2">
      <c r="A14" s="22">
        <v>1</v>
      </c>
      <c r="B14" s="23" t="s">
        <v>112</v>
      </c>
      <c r="C14" s="24">
        <v>28008.338</v>
      </c>
      <c r="D14" s="24">
        <v>25472.319</v>
      </c>
      <c r="E14" s="24">
        <v>25100</v>
      </c>
      <c r="F14" s="24">
        <v>25100</v>
      </c>
      <c r="G14" s="168"/>
    </row>
    <row r="15" spans="1:17" s="21" customFormat="1" ht="38.25" x14ac:dyDescent="0.2">
      <c r="A15" s="19"/>
      <c r="B15" s="11" t="s">
        <v>113</v>
      </c>
      <c r="C15" s="20"/>
      <c r="D15" s="20"/>
      <c r="E15" s="20"/>
      <c r="F15" s="20"/>
      <c r="G15" s="167" t="s">
        <v>114</v>
      </c>
    </row>
    <row r="16" spans="1:17" s="26" customFormat="1" x14ac:dyDescent="0.2">
      <c r="A16" s="22">
        <v>1</v>
      </c>
      <c r="B16" s="89" t="s">
        <v>115</v>
      </c>
      <c r="C16" s="24">
        <v>28843.181</v>
      </c>
      <c r="D16" s="24">
        <v>29024.120999999999</v>
      </c>
      <c r="E16" s="24">
        <v>25605.278999999999</v>
      </c>
      <c r="F16" s="24">
        <v>25605.278999999999</v>
      </c>
      <c r="G16" s="168"/>
    </row>
    <row r="20" spans="1:7" x14ac:dyDescent="0.2">
      <c r="A20" s="13"/>
      <c r="B20" s="13"/>
      <c r="C20" s="13"/>
      <c r="D20" s="13"/>
      <c r="E20" s="13"/>
      <c r="F20" s="13"/>
      <c r="G20" s="13"/>
    </row>
  </sheetData>
  <mergeCells count="8">
    <mergeCell ref="G11:G12"/>
    <mergeCell ref="G13:G14"/>
    <mergeCell ref="G15:G16"/>
    <mergeCell ref="A1:B2"/>
    <mergeCell ref="D1:G1"/>
    <mergeCell ref="A4:G4"/>
    <mergeCell ref="A5:G5"/>
    <mergeCell ref="E7:G7"/>
  </mergeCell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sqref="A1:XFD1048576"/>
    </sheetView>
  </sheetViews>
  <sheetFormatPr defaultRowHeight="12.75" x14ac:dyDescent="0.2"/>
  <cols>
    <col min="1" max="1" width="5" style="13" customWidth="1"/>
    <col min="2" max="2" width="25.85546875" style="13" customWidth="1"/>
    <col min="3" max="4" width="9.140625" style="13"/>
    <col min="5" max="5" width="12.140625" style="13" customWidth="1"/>
    <col min="6" max="6" width="10.140625" style="13" customWidth="1"/>
    <col min="7" max="7" width="24.85546875" style="13" customWidth="1"/>
    <col min="8" max="256" width="9.140625" style="13"/>
    <col min="257" max="257" width="2.7109375" style="13" bestFit="1" customWidth="1"/>
    <col min="258" max="258" width="36.5703125" style="13" customWidth="1"/>
    <col min="259" max="260" width="9.140625" style="13"/>
    <col min="261" max="261" width="12.140625" style="13" customWidth="1"/>
    <col min="262" max="262" width="10.140625" style="13" customWidth="1"/>
    <col min="263" max="512" width="9.140625" style="13"/>
    <col min="513" max="513" width="2.7109375" style="13" bestFit="1" customWidth="1"/>
    <col min="514" max="514" width="36.5703125" style="13" customWidth="1"/>
    <col min="515" max="516" width="9.140625" style="13"/>
    <col min="517" max="517" width="12.140625" style="13" customWidth="1"/>
    <col min="518" max="518" width="10.140625" style="13" customWidth="1"/>
    <col min="519" max="768" width="9.140625" style="13"/>
    <col min="769" max="769" width="2.7109375" style="13" bestFit="1" customWidth="1"/>
    <col min="770" max="770" width="36.5703125" style="13" customWidth="1"/>
    <col min="771" max="772" width="9.140625" style="13"/>
    <col min="773" max="773" width="12.140625" style="13" customWidth="1"/>
    <col min="774" max="774" width="10.140625" style="13" customWidth="1"/>
    <col min="775" max="1024" width="9.140625" style="13"/>
    <col min="1025" max="1025" width="2.7109375" style="13" bestFit="1" customWidth="1"/>
    <col min="1026" max="1026" width="36.5703125" style="13" customWidth="1"/>
    <col min="1027" max="1028" width="9.140625" style="13"/>
    <col min="1029" max="1029" width="12.140625" style="13" customWidth="1"/>
    <col min="1030" max="1030" width="10.140625" style="13" customWidth="1"/>
    <col min="1031" max="1280" width="9.140625" style="13"/>
    <col min="1281" max="1281" width="2.7109375" style="13" bestFit="1" customWidth="1"/>
    <col min="1282" max="1282" width="36.5703125" style="13" customWidth="1"/>
    <col min="1283" max="1284" width="9.140625" style="13"/>
    <col min="1285" max="1285" width="12.140625" style="13" customWidth="1"/>
    <col min="1286" max="1286" width="10.140625" style="13" customWidth="1"/>
    <col min="1287" max="1536" width="9.140625" style="13"/>
    <col min="1537" max="1537" width="2.7109375" style="13" bestFit="1" customWidth="1"/>
    <col min="1538" max="1538" width="36.5703125" style="13" customWidth="1"/>
    <col min="1539" max="1540" width="9.140625" style="13"/>
    <col min="1541" max="1541" width="12.140625" style="13" customWidth="1"/>
    <col min="1542" max="1542" width="10.140625" style="13" customWidth="1"/>
    <col min="1543" max="1792" width="9.140625" style="13"/>
    <col min="1793" max="1793" width="2.7109375" style="13" bestFit="1" customWidth="1"/>
    <col min="1794" max="1794" width="36.5703125" style="13" customWidth="1"/>
    <col min="1795" max="1796" width="9.140625" style="13"/>
    <col min="1797" max="1797" width="12.140625" style="13" customWidth="1"/>
    <col min="1798" max="1798" width="10.140625" style="13" customWidth="1"/>
    <col min="1799" max="2048" width="9.140625" style="13"/>
    <col min="2049" max="2049" width="2.7109375" style="13" bestFit="1" customWidth="1"/>
    <col min="2050" max="2050" width="36.5703125" style="13" customWidth="1"/>
    <col min="2051" max="2052" width="9.140625" style="13"/>
    <col min="2053" max="2053" width="12.140625" style="13" customWidth="1"/>
    <col min="2054" max="2054" width="10.140625" style="13" customWidth="1"/>
    <col min="2055" max="2304" width="9.140625" style="13"/>
    <col min="2305" max="2305" width="2.7109375" style="13" bestFit="1" customWidth="1"/>
    <col min="2306" max="2306" width="36.5703125" style="13" customWidth="1"/>
    <col min="2307" max="2308" width="9.140625" style="13"/>
    <col min="2309" max="2309" width="12.140625" style="13" customWidth="1"/>
    <col min="2310" max="2310" width="10.140625" style="13" customWidth="1"/>
    <col min="2311" max="2560" width="9.140625" style="13"/>
    <col min="2561" max="2561" width="2.7109375" style="13" bestFit="1" customWidth="1"/>
    <col min="2562" max="2562" width="36.5703125" style="13" customWidth="1"/>
    <col min="2563" max="2564" width="9.140625" style="13"/>
    <col min="2565" max="2565" width="12.140625" style="13" customWidth="1"/>
    <col min="2566" max="2566" width="10.140625" style="13" customWidth="1"/>
    <col min="2567" max="2816" width="9.140625" style="13"/>
    <col min="2817" max="2817" width="2.7109375" style="13" bestFit="1" customWidth="1"/>
    <col min="2818" max="2818" width="36.5703125" style="13" customWidth="1"/>
    <col min="2819" max="2820" width="9.140625" style="13"/>
    <col min="2821" max="2821" width="12.140625" style="13" customWidth="1"/>
    <col min="2822" max="2822" width="10.140625" style="13" customWidth="1"/>
    <col min="2823" max="3072" width="9.140625" style="13"/>
    <col min="3073" max="3073" width="2.7109375" style="13" bestFit="1" customWidth="1"/>
    <col min="3074" max="3074" width="36.5703125" style="13" customWidth="1"/>
    <col min="3075" max="3076" width="9.140625" style="13"/>
    <col min="3077" max="3077" width="12.140625" style="13" customWidth="1"/>
    <col min="3078" max="3078" width="10.140625" style="13" customWidth="1"/>
    <col min="3079" max="3328" width="9.140625" style="13"/>
    <col min="3329" max="3329" width="2.7109375" style="13" bestFit="1" customWidth="1"/>
    <col min="3330" max="3330" width="36.5703125" style="13" customWidth="1"/>
    <col min="3331" max="3332" width="9.140625" style="13"/>
    <col min="3333" max="3333" width="12.140625" style="13" customWidth="1"/>
    <col min="3334" max="3334" width="10.140625" style="13" customWidth="1"/>
    <col min="3335" max="3584" width="9.140625" style="13"/>
    <col min="3585" max="3585" width="2.7109375" style="13" bestFit="1" customWidth="1"/>
    <col min="3586" max="3586" width="36.5703125" style="13" customWidth="1"/>
    <col min="3587" max="3588" width="9.140625" style="13"/>
    <col min="3589" max="3589" width="12.140625" style="13" customWidth="1"/>
    <col min="3590" max="3590" width="10.140625" style="13" customWidth="1"/>
    <col min="3591" max="3840" width="9.140625" style="13"/>
    <col min="3841" max="3841" width="2.7109375" style="13" bestFit="1" customWidth="1"/>
    <col min="3842" max="3842" width="36.5703125" style="13" customWidth="1"/>
    <col min="3843" max="3844" width="9.140625" style="13"/>
    <col min="3845" max="3845" width="12.140625" style="13" customWidth="1"/>
    <col min="3846" max="3846" width="10.140625" style="13" customWidth="1"/>
    <col min="3847" max="4096" width="9.140625" style="13"/>
    <col min="4097" max="4097" width="2.7109375" style="13" bestFit="1" customWidth="1"/>
    <col min="4098" max="4098" width="36.5703125" style="13" customWidth="1"/>
    <col min="4099" max="4100" width="9.140625" style="13"/>
    <col min="4101" max="4101" width="12.140625" style="13" customWidth="1"/>
    <col min="4102" max="4102" width="10.140625" style="13" customWidth="1"/>
    <col min="4103" max="4352" width="9.140625" style="13"/>
    <col min="4353" max="4353" width="2.7109375" style="13" bestFit="1" customWidth="1"/>
    <col min="4354" max="4354" width="36.5703125" style="13" customWidth="1"/>
    <col min="4355" max="4356" width="9.140625" style="13"/>
    <col min="4357" max="4357" width="12.140625" style="13" customWidth="1"/>
    <col min="4358" max="4358" width="10.140625" style="13" customWidth="1"/>
    <col min="4359" max="4608" width="9.140625" style="13"/>
    <col min="4609" max="4609" width="2.7109375" style="13" bestFit="1" customWidth="1"/>
    <col min="4610" max="4610" width="36.5703125" style="13" customWidth="1"/>
    <col min="4611" max="4612" width="9.140625" style="13"/>
    <col min="4613" max="4613" width="12.140625" style="13" customWidth="1"/>
    <col min="4614" max="4614" width="10.140625" style="13" customWidth="1"/>
    <col min="4615" max="4864" width="9.140625" style="13"/>
    <col min="4865" max="4865" width="2.7109375" style="13" bestFit="1" customWidth="1"/>
    <col min="4866" max="4866" width="36.5703125" style="13" customWidth="1"/>
    <col min="4867" max="4868" width="9.140625" style="13"/>
    <col min="4869" max="4869" width="12.140625" style="13" customWidth="1"/>
    <col min="4870" max="4870" width="10.140625" style="13" customWidth="1"/>
    <col min="4871" max="5120" width="9.140625" style="13"/>
    <col min="5121" max="5121" width="2.7109375" style="13" bestFit="1" customWidth="1"/>
    <col min="5122" max="5122" width="36.5703125" style="13" customWidth="1"/>
    <col min="5123" max="5124" width="9.140625" style="13"/>
    <col min="5125" max="5125" width="12.140625" style="13" customWidth="1"/>
    <col min="5126" max="5126" width="10.140625" style="13" customWidth="1"/>
    <col min="5127" max="5376" width="9.140625" style="13"/>
    <col min="5377" max="5377" width="2.7109375" style="13" bestFit="1" customWidth="1"/>
    <col min="5378" max="5378" width="36.5703125" style="13" customWidth="1"/>
    <col min="5379" max="5380" width="9.140625" style="13"/>
    <col min="5381" max="5381" width="12.140625" style="13" customWidth="1"/>
    <col min="5382" max="5382" width="10.140625" style="13" customWidth="1"/>
    <col min="5383" max="5632" width="9.140625" style="13"/>
    <col min="5633" max="5633" width="2.7109375" style="13" bestFit="1" customWidth="1"/>
    <col min="5634" max="5634" width="36.5703125" style="13" customWidth="1"/>
    <col min="5635" max="5636" width="9.140625" style="13"/>
    <col min="5637" max="5637" width="12.140625" style="13" customWidth="1"/>
    <col min="5638" max="5638" width="10.140625" style="13" customWidth="1"/>
    <col min="5639" max="5888" width="9.140625" style="13"/>
    <col min="5889" max="5889" width="2.7109375" style="13" bestFit="1" customWidth="1"/>
    <col min="5890" max="5890" width="36.5703125" style="13" customWidth="1"/>
    <col min="5891" max="5892" width="9.140625" style="13"/>
    <col min="5893" max="5893" width="12.140625" style="13" customWidth="1"/>
    <col min="5894" max="5894" width="10.140625" style="13" customWidth="1"/>
    <col min="5895" max="6144" width="9.140625" style="13"/>
    <col min="6145" max="6145" width="2.7109375" style="13" bestFit="1" customWidth="1"/>
    <col min="6146" max="6146" width="36.5703125" style="13" customWidth="1"/>
    <col min="6147" max="6148" width="9.140625" style="13"/>
    <col min="6149" max="6149" width="12.140625" style="13" customWidth="1"/>
    <col min="6150" max="6150" width="10.140625" style="13" customWidth="1"/>
    <col min="6151" max="6400" width="9.140625" style="13"/>
    <col min="6401" max="6401" width="2.7109375" style="13" bestFit="1" customWidth="1"/>
    <col min="6402" max="6402" width="36.5703125" style="13" customWidth="1"/>
    <col min="6403" max="6404" width="9.140625" style="13"/>
    <col min="6405" max="6405" width="12.140625" style="13" customWidth="1"/>
    <col min="6406" max="6406" width="10.140625" style="13" customWidth="1"/>
    <col min="6407" max="6656" width="9.140625" style="13"/>
    <col min="6657" max="6657" width="2.7109375" style="13" bestFit="1" customWidth="1"/>
    <col min="6658" max="6658" width="36.5703125" style="13" customWidth="1"/>
    <col min="6659" max="6660" width="9.140625" style="13"/>
    <col min="6661" max="6661" width="12.140625" style="13" customWidth="1"/>
    <col min="6662" max="6662" width="10.140625" style="13" customWidth="1"/>
    <col min="6663" max="6912" width="9.140625" style="13"/>
    <col min="6913" max="6913" width="2.7109375" style="13" bestFit="1" customWidth="1"/>
    <col min="6914" max="6914" width="36.5703125" style="13" customWidth="1"/>
    <col min="6915" max="6916" width="9.140625" style="13"/>
    <col min="6917" max="6917" width="12.140625" style="13" customWidth="1"/>
    <col min="6918" max="6918" width="10.140625" style="13" customWidth="1"/>
    <col min="6919" max="7168" width="9.140625" style="13"/>
    <col min="7169" max="7169" width="2.7109375" style="13" bestFit="1" customWidth="1"/>
    <col min="7170" max="7170" width="36.5703125" style="13" customWidth="1"/>
    <col min="7171" max="7172" width="9.140625" style="13"/>
    <col min="7173" max="7173" width="12.140625" style="13" customWidth="1"/>
    <col min="7174" max="7174" width="10.140625" style="13" customWidth="1"/>
    <col min="7175" max="7424" width="9.140625" style="13"/>
    <col min="7425" max="7425" width="2.7109375" style="13" bestFit="1" customWidth="1"/>
    <col min="7426" max="7426" width="36.5703125" style="13" customWidth="1"/>
    <col min="7427" max="7428" width="9.140625" style="13"/>
    <col min="7429" max="7429" width="12.140625" style="13" customWidth="1"/>
    <col min="7430" max="7430" width="10.140625" style="13" customWidth="1"/>
    <col min="7431" max="7680" width="9.140625" style="13"/>
    <col min="7681" max="7681" width="2.7109375" style="13" bestFit="1" customWidth="1"/>
    <col min="7682" max="7682" width="36.5703125" style="13" customWidth="1"/>
    <col min="7683" max="7684" width="9.140625" style="13"/>
    <col min="7685" max="7685" width="12.140625" style="13" customWidth="1"/>
    <col min="7686" max="7686" width="10.140625" style="13" customWidth="1"/>
    <col min="7687" max="7936" width="9.140625" style="13"/>
    <col min="7937" max="7937" width="2.7109375" style="13" bestFit="1" customWidth="1"/>
    <col min="7938" max="7938" width="36.5703125" style="13" customWidth="1"/>
    <col min="7939" max="7940" width="9.140625" style="13"/>
    <col min="7941" max="7941" width="12.140625" style="13" customWidth="1"/>
    <col min="7942" max="7942" width="10.140625" style="13" customWidth="1"/>
    <col min="7943" max="8192" width="9.140625" style="13"/>
    <col min="8193" max="8193" width="2.7109375" style="13" bestFit="1" customWidth="1"/>
    <col min="8194" max="8194" width="36.5703125" style="13" customWidth="1"/>
    <col min="8195" max="8196" width="9.140625" style="13"/>
    <col min="8197" max="8197" width="12.140625" style="13" customWidth="1"/>
    <col min="8198" max="8198" width="10.140625" style="13" customWidth="1"/>
    <col min="8199" max="8448" width="9.140625" style="13"/>
    <col min="8449" max="8449" width="2.7109375" style="13" bestFit="1" customWidth="1"/>
    <col min="8450" max="8450" width="36.5703125" style="13" customWidth="1"/>
    <col min="8451" max="8452" width="9.140625" style="13"/>
    <col min="8453" max="8453" width="12.140625" style="13" customWidth="1"/>
    <col min="8454" max="8454" width="10.140625" style="13" customWidth="1"/>
    <col min="8455" max="8704" width="9.140625" style="13"/>
    <col min="8705" max="8705" width="2.7109375" style="13" bestFit="1" customWidth="1"/>
    <col min="8706" max="8706" width="36.5703125" style="13" customWidth="1"/>
    <col min="8707" max="8708" width="9.140625" style="13"/>
    <col min="8709" max="8709" width="12.140625" style="13" customWidth="1"/>
    <col min="8710" max="8710" width="10.140625" style="13" customWidth="1"/>
    <col min="8711" max="8960" width="9.140625" style="13"/>
    <col min="8961" max="8961" width="2.7109375" style="13" bestFit="1" customWidth="1"/>
    <col min="8962" max="8962" width="36.5703125" style="13" customWidth="1"/>
    <col min="8963" max="8964" width="9.140625" style="13"/>
    <col min="8965" max="8965" width="12.140625" style="13" customWidth="1"/>
    <col min="8966" max="8966" width="10.140625" style="13" customWidth="1"/>
    <col min="8967" max="9216" width="9.140625" style="13"/>
    <col min="9217" max="9217" width="2.7109375" style="13" bestFit="1" customWidth="1"/>
    <col min="9218" max="9218" width="36.5703125" style="13" customWidth="1"/>
    <col min="9219" max="9220" width="9.140625" style="13"/>
    <col min="9221" max="9221" width="12.140625" style="13" customWidth="1"/>
    <col min="9222" max="9222" width="10.140625" style="13" customWidth="1"/>
    <col min="9223" max="9472" width="9.140625" style="13"/>
    <col min="9473" max="9473" width="2.7109375" style="13" bestFit="1" customWidth="1"/>
    <col min="9474" max="9474" width="36.5703125" style="13" customWidth="1"/>
    <col min="9475" max="9476" width="9.140625" style="13"/>
    <col min="9477" max="9477" width="12.140625" style="13" customWidth="1"/>
    <col min="9478" max="9478" width="10.140625" style="13" customWidth="1"/>
    <col min="9479" max="9728" width="9.140625" style="13"/>
    <col min="9729" max="9729" width="2.7109375" style="13" bestFit="1" customWidth="1"/>
    <col min="9730" max="9730" width="36.5703125" style="13" customWidth="1"/>
    <col min="9731" max="9732" width="9.140625" style="13"/>
    <col min="9733" max="9733" width="12.140625" style="13" customWidth="1"/>
    <col min="9734" max="9734" width="10.140625" style="13" customWidth="1"/>
    <col min="9735" max="9984" width="9.140625" style="13"/>
    <col min="9985" max="9985" width="2.7109375" style="13" bestFit="1" customWidth="1"/>
    <col min="9986" max="9986" width="36.5703125" style="13" customWidth="1"/>
    <col min="9987" max="9988" width="9.140625" style="13"/>
    <col min="9989" max="9989" width="12.140625" style="13" customWidth="1"/>
    <col min="9990" max="9990" width="10.140625" style="13" customWidth="1"/>
    <col min="9991" max="10240" width="9.140625" style="13"/>
    <col min="10241" max="10241" width="2.7109375" style="13" bestFit="1" customWidth="1"/>
    <col min="10242" max="10242" width="36.5703125" style="13" customWidth="1"/>
    <col min="10243" max="10244" width="9.140625" style="13"/>
    <col min="10245" max="10245" width="12.140625" style="13" customWidth="1"/>
    <col min="10246" max="10246" width="10.140625" style="13" customWidth="1"/>
    <col min="10247" max="10496" width="9.140625" style="13"/>
    <col min="10497" max="10497" width="2.7109375" style="13" bestFit="1" customWidth="1"/>
    <col min="10498" max="10498" width="36.5703125" style="13" customWidth="1"/>
    <col min="10499" max="10500" width="9.140625" style="13"/>
    <col min="10501" max="10501" width="12.140625" style="13" customWidth="1"/>
    <col min="10502" max="10502" width="10.140625" style="13" customWidth="1"/>
    <col min="10503" max="10752" width="9.140625" style="13"/>
    <col min="10753" max="10753" width="2.7109375" style="13" bestFit="1" customWidth="1"/>
    <col min="10754" max="10754" width="36.5703125" style="13" customWidth="1"/>
    <col min="10755" max="10756" width="9.140625" style="13"/>
    <col min="10757" max="10757" width="12.140625" style="13" customWidth="1"/>
    <col min="10758" max="10758" width="10.140625" style="13" customWidth="1"/>
    <col min="10759" max="11008" width="9.140625" style="13"/>
    <col min="11009" max="11009" width="2.7109375" style="13" bestFit="1" customWidth="1"/>
    <col min="11010" max="11010" width="36.5703125" style="13" customWidth="1"/>
    <col min="11011" max="11012" width="9.140625" style="13"/>
    <col min="11013" max="11013" width="12.140625" style="13" customWidth="1"/>
    <col min="11014" max="11014" width="10.140625" style="13" customWidth="1"/>
    <col min="11015" max="11264" width="9.140625" style="13"/>
    <col min="11265" max="11265" width="2.7109375" style="13" bestFit="1" customWidth="1"/>
    <col min="11266" max="11266" width="36.5703125" style="13" customWidth="1"/>
    <col min="11267" max="11268" width="9.140625" style="13"/>
    <col min="11269" max="11269" width="12.140625" style="13" customWidth="1"/>
    <col min="11270" max="11270" width="10.140625" style="13" customWidth="1"/>
    <col min="11271" max="11520" width="9.140625" style="13"/>
    <col min="11521" max="11521" width="2.7109375" style="13" bestFit="1" customWidth="1"/>
    <col min="11522" max="11522" width="36.5703125" style="13" customWidth="1"/>
    <col min="11523" max="11524" width="9.140625" style="13"/>
    <col min="11525" max="11525" width="12.140625" style="13" customWidth="1"/>
    <col min="11526" max="11526" width="10.140625" style="13" customWidth="1"/>
    <col min="11527" max="11776" width="9.140625" style="13"/>
    <col min="11777" max="11777" width="2.7109375" style="13" bestFit="1" customWidth="1"/>
    <col min="11778" max="11778" width="36.5703125" style="13" customWidth="1"/>
    <col min="11779" max="11780" width="9.140625" style="13"/>
    <col min="11781" max="11781" width="12.140625" style="13" customWidth="1"/>
    <col min="11782" max="11782" width="10.140625" style="13" customWidth="1"/>
    <col min="11783" max="12032" width="9.140625" style="13"/>
    <col min="12033" max="12033" width="2.7109375" style="13" bestFit="1" customWidth="1"/>
    <col min="12034" max="12034" width="36.5703125" style="13" customWidth="1"/>
    <col min="12035" max="12036" width="9.140625" style="13"/>
    <col min="12037" max="12037" width="12.140625" style="13" customWidth="1"/>
    <col min="12038" max="12038" width="10.140625" style="13" customWidth="1"/>
    <col min="12039" max="12288" width="9.140625" style="13"/>
    <col min="12289" max="12289" width="2.7109375" style="13" bestFit="1" customWidth="1"/>
    <col min="12290" max="12290" width="36.5703125" style="13" customWidth="1"/>
    <col min="12291" max="12292" width="9.140625" style="13"/>
    <col min="12293" max="12293" width="12.140625" style="13" customWidth="1"/>
    <col min="12294" max="12294" width="10.140625" style="13" customWidth="1"/>
    <col min="12295" max="12544" width="9.140625" style="13"/>
    <col min="12545" max="12545" width="2.7109375" style="13" bestFit="1" customWidth="1"/>
    <col min="12546" max="12546" width="36.5703125" style="13" customWidth="1"/>
    <col min="12547" max="12548" width="9.140625" style="13"/>
    <col min="12549" max="12549" width="12.140625" style="13" customWidth="1"/>
    <col min="12550" max="12550" width="10.140625" style="13" customWidth="1"/>
    <col min="12551" max="12800" width="9.140625" style="13"/>
    <col min="12801" max="12801" width="2.7109375" style="13" bestFit="1" customWidth="1"/>
    <col min="12802" max="12802" width="36.5703125" style="13" customWidth="1"/>
    <col min="12803" max="12804" width="9.140625" style="13"/>
    <col min="12805" max="12805" width="12.140625" style="13" customWidth="1"/>
    <col min="12806" max="12806" width="10.140625" style="13" customWidth="1"/>
    <col min="12807" max="13056" width="9.140625" style="13"/>
    <col min="13057" max="13057" width="2.7109375" style="13" bestFit="1" customWidth="1"/>
    <col min="13058" max="13058" width="36.5703125" style="13" customWidth="1"/>
    <col min="13059" max="13060" width="9.140625" style="13"/>
    <col min="13061" max="13061" width="12.140625" style="13" customWidth="1"/>
    <col min="13062" max="13062" width="10.140625" style="13" customWidth="1"/>
    <col min="13063" max="13312" width="9.140625" style="13"/>
    <col min="13313" max="13313" width="2.7109375" style="13" bestFit="1" customWidth="1"/>
    <col min="13314" max="13314" width="36.5703125" style="13" customWidth="1"/>
    <col min="13315" max="13316" width="9.140625" style="13"/>
    <col min="13317" max="13317" width="12.140625" style="13" customWidth="1"/>
    <col min="13318" max="13318" width="10.140625" style="13" customWidth="1"/>
    <col min="13319" max="13568" width="9.140625" style="13"/>
    <col min="13569" max="13569" width="2.7109375" style="13" bestFit="1" customWidth="1"/>
    <col min="13570" max="13570" width="36.5703125" style="13" customWidth="1"/>
    <col min="13571" max="13572" width="9.140625" style="13"/>
    <col min="13573" max="13573" width="12.140625" style="13" customWidth="1"/>
    <col min="13574" max="13574" width="10.140625" style="13" customWidth="1"/>
    <col min="13575" max="13824" width="9.140625" style="13"/>
    <col min="13825" max="13825" width="2.7109375" style="13" bestFit="1" customWidth="1"/>
    <col min="13826" max="13826" width="36.5703125" style="13" customWidth="1"/>
    <col min="13827" max="13828" width="9.140625" style="13"/>
    <col min="13829" max="13829" width="12.140625" style="13" customWidth="1"/>
    <col min="13830" max="13830" width="10.140625" style="13" customWidth="1"/>
    <col min="13831" max="14080" width="9.140625" style="13"/>
    <col min="14081" max="14081" width="2.7109375" style="13" bestFit="1" customWidth="1"/>
    <col min="14082" max="14082" width="36.5703125" style="13" customWidth="1"/>
    <col min="14083" max="14084" width="9.140625" style="13"/>
    <col min="14085" max="14085" width="12.140625" style="13" customWidth="1"/>
    <col min="14086" max="14086" width="10.140625" style="13" customWidth="1"/>
    <col min="14087" max="14336" width="9.140625" style="13"/>
    <col min="14337" max="14337" width="2.7109375" style="13" bestFit="1" customWidth="1"/>
    <col min="14338" max="14338" width="36.5703125" style="13" customWidth="1"/>
    <col min="14339" max="14340" width="9.140625" style="13"/>
    <col min="14341" max="14341" width="12.140625" style="13" customWidth="1"/>
    <col min="14342" max="14342" width="10.140625" style="13" customWidth="1"/>
    <col min="14343" max="14592" width="9.140625" style="13"/>
    <col min="14593" max="14593" width="2.7109375" style="13" bestFit="1" customWidth="1"/>
    <col min="14594" max="14594" width="36.5703125" style="13" customWidth="1"/>
    <col min="14595" max="14596" width="9.140625" style="13"/>
    <col min="14597" max="14597" width="12.140625" style="13" customWidth="1"/>
    <col min="14598" max="14598" width="10.140625" style="13" customWidth="1"/>
    <col min="14599" max="14848" width="9.140625" style="13"/>
    <col min="14849" max="14849" width="2.7109375" style="13" bestFit="1" customWidth="1"/>
    <col min="14850" max="14850" width="36.5703125" style="13" customWidth="1"/>
    <col min="14851" max="14852" width="9.140625" style="13"/>
    <col min="14853" max="14853" width="12.140625" style="13" customWidth="1"/>
    <col min="14854" max="14854" width="10.140625" style="13" customWidth="1"/>
    <col min="14855" max="15104" width="9.140625" style="13"/>
    <col min="15105" max="15105" width="2.7109375" style="13" bestFit="1" customWidth="1"/>
    <col min="15106" max="15106" width="36.5703125" style="13" customWidth="1"/>
    <col min="15107" max="15108" width="9.140625" style="13"/>
    <col min="15109" max="15109" width="12.140625" style="13" customWidth="1"/>
    <col min="15110" max="15110" width="10.140625" style="13" customWidth="1"/>
    <col min="15111" max="15360" width="9.140625" style="13"/>
    <col min="15361" max="15361" width="2.7109375" style="13" bestFit="1" customWidth="1"/>
    <col min="15362" max="15362" width="36.5703125" style="13" customWidth="1"/>
    <col min="15363" max="15364" width="9.140625" style="13"/>
    <col min="15365" max="15365" width="12.140625" style="13" customWidth="1"/>
    <col min="15366" max="15366" width="10.140625" style="13" customWidth="1"/>
    <col min="15367" max="15616" width="9.140625" style="13"/>
    <col min="15617" max="15617" width="2.7109375" style="13" bestFit="1" customWidth="1"/>
    <col min="15618" max="15618" width="36.5703125" style="13" customWidth="1"/>
    <col min="15619" max="15620" width="9.140625" style="13"/>
    <col min="15621" max="15621" width="12.140625" style="13" customWidth="1"/>
    <col min="15622" max="15622" width="10.140625" style="13" customWidth="1"/>
    <col min="15623" max="15872" width="9.140625" style="13"/>
    <col min="15873" max="15873" width="2.7109375" style="13" bestFit="1" customWidth="1"/>
    <col min="15874" max="15874" width="36.5703125" style="13" customWidth="1"/>
    <col min="15875" max="15876" width="9.140625" style="13"/>
    <col min="15877" max="15877" width="12.140625" style="13" customWidth="1"/>
    <col min="15878" max="15878" width="10.140625" style="13" customWidth="1"/>
    <col min="15879" max="16128" width="9.140625" style="13"/>
    <col min="16129" max="16129" width="2.7109375" style="13" bestFit="1" customWidth="1"/>
    <col min="16130" max="16130" width="36.5703125" style="13" customWidth="1"/>
    <col min="16131" max="16132" width="9.140625" style="13"/>
    <col min="16133" max="16133" width="12.140625" style="13" customWidth="1"/>
    <col min="16134" max="16134" width="10.140625" style="13" customWidth="1"/>
    <col min="16135" max="16384" width="9.140625" style="13"/>
  </cols>
  <sheetData>
    <row r="1" spans="1:17" s="4" customFormat="1" ht="17.25" customHeight="1" x14ac:dyDescent="0.25">
      <c r="A1" s="169" t="s">
        <v>0</v>
      </c>
      <c r="B1" s="169"/>
      <c r="C1" s="1"/>
      <c r="D1" s="1"/>
      <c r="E1" s="170" t="s">
        <v>99</v>
      </c>
      <c r="F1" s="170"/>
      <c r="G1" s="170"/>
      <c r="H1" s="2"/>
      <c r="I1" s="2"/>
      <c r="J1" s="2"/>
      <c r="K1" s="3"/>
      <c r="L1" s="3"/>
      <c r="M1" s="3"/>
      <c r="N1" s="3"/>
      <c r="O1" s="3"/>
      <c r="P1" s="3"/>
      <c r="Q1" s="3"/>
    </row>
    <row r="2" spans="1:17" s="4" customFormat="1" ht="15" x14ac:dyDescent="0.25">
      <c r="A2" s="169"/>
      <c r="B2" s="169"/>
      <c r="C2" s="1"/>
      <c r="D2" s="1"/>
      <c r="H2" s="74"/>
      <c r="I2" s="74"/>
      <c r="J2" s="74"/>
      <c r="K2" s="3"/>
      <c r="L2" s="3"/>
      <c r="M2" s="3"/>
      <c r="N2" s="3"/>
      <c r="O2" s="3"/>
      <c r="P2" s="3"/>
      <c r="Q2" s="3"/>
    </row>
    <row r="3" spans="1:17" s="4" customFormat="1" ht="15" x14ac:dyDescent="0.25">
      <c r="A3" s="73"/>
      <c r="B3" s="73"/>
      <c r="C3" s="73"/>
      <c r="D3" s="73"/>
      <c r="H3" s="74"/>
      <c r="I3" s="74"/>
      <c r="J3" s="74"/>
      <c r="K3" s="3"/>
      <c r="L3" s="3"/>
      <c r="M3" s="3"/>
      <c r="N3" s="3"/>
      <c r="O3" s="3"/>
      <c r="P3" s="3"/>
      <c r="Q3" s="3"/>
    </row>
    <row r="4" spans="1:17" s="4" customFormat="1" ht="15" x14ac:dyDescent="0.25">
      <c r="A4" s="184" t="s">
        <v>174</v>
      </c>
      <c r="B4" s="184"/>
      <c r="C4" s="184"/>
      <c r="D4" s="184"/>
      <c r="E4" s="184"/>
      <c r="F4" s="184"/>
      <c r="G4" s="184"/>
    </row>
    <row r="5" spans="1:17" s="4" customFormat="1" ht="15" x14ac:dyDescent="0.25">
      <c r="A5" s="172" t="s">
        <v>179</v>
      </c>
      <c r="B5" s="172"/>
      <c r="C5" s="172"/>
      <c r="D5" s="172"/>
      <c r="E5" s="172"/>
      <c r="F5" s="172"/>
      <c r="G5" s="172"/>
      <c r="H5" s="7"/>
      <c r="I5" s="7"/>
      <c r="J5" s="7"/>
    </row>
    <row r="6" spans="1:17" s="4" customFormat="1" ht="15" x14ac:dyDescent="0.25">
      <c r="E6" s="177" t="s">
        <v>3</v>
      </c>
      <c r="F6" s="177"/>
      <c r="G6" s="177"/>
    </row>
    <row r="7" spans="1:17" s="36" customFormat="1" x14ac:dyDescent="0.2">
      <c r="A7" s="181"/>
      <c r="B7" s="181"/>
      <c r="C7" s="181" t="s">
        <v>101</v>
      </c>
      <c r="D7" s="181" t="s">
        <v>102</v>
      </c>
      <c r="E7" s="181" t="s">
        <v>103</v>
      </c>
      <c r="F7" s="181" t="s">
        <v>175</v>
      </c>
      <c r="G7" s="181" t="s">
        <v>10</v>
      </c>
    </row>
    <row r="8" spans="1:17" s="36" customFormat="1" x14ac:dyDescent="0.2">
      <c r="A8" s="182"/>
      <c r="B8" s="182"/>
      <c r="C8" s="182"/>
      <c r="D8" s="182"/>
      <c r="E8" s="182"/>
      <c r="F8" s="182"/>
      <c r="G8" s="182"/>
    </row>
    <row r="9" spans="1:17" s="36" customFormat="1" x14ac:dyDescent="0.2">
      <c r="A9" s="182"/>
      <c r="B9" s="182"/>
      <c r="C9" s="182"/>
      <c r="D9" s="182"/>
      <c r="E9" s="182"/>
      <c r="F9" s="182"/>
      <c r="G9" s="182"/>
    </row>
    <row r="10" spans="1:17" s="36" customFormat="1" x14ac:dyDescent="0.2">
      <c r="A10" s="183"/>
      <c r="B10" s="183"/>
      <c r="C10" s="183"/>
      <c r="D10" s="183"/>
      <c r="E10" s="183"/>
      <c r="F10" s="183"/>
      <c r="G10" s="183"/>
    </row>
    <row r="11" spans="1:17" s="15" customFormat="1" x14ac:dyDescent="0.2">
      <c r="A11" s="75">
        <v>1</v>
      </c>
      <c r="B11" s="75">
        <v>2</v>
      </c>
      <c r="C11" s="75">
        <v>3</v>
      </c>
      <c r="D11" s="75">
        <v>4</v>
      </c>
      <c r="E11" s="75">
        <v>5</v>
      </c>
      <c r="F11" s="75">
        <v>6</v>
      </c>
      <c r="G11" s="75">
        <v>7</v>
      </c>
    </row>
    <row r="12" spans="1:17" s="36" customFormat="1" x14ac:dyDescent="0.2">
      <c r="A12" s="12"/>
      <c r="B12" s="12" t="s">
        <v>26</v>
      </c>
      <c r="C12" s="76">
        <f>C18+C19</f>
        <v>997727</v>
      </c>
      <c r="D12" s="76">
        <f t="shared" ref="D12:F12" si="0">D18+D19</f>
        <v>997727</v>
      </c>
      <c r="E12" s="76">
        <f>E18+E19</f>
        <v>528550</v>
      </c>
      <c r="F12" s="76">
        <f t="shared" si="0"/>
        <v>155450</v>
      </c>
      <c r="G12" s="77"/>
    </row>
    <row r="13" spans="1:17" x14ac:dyDescent="0.2">
      <c r="A13" s="12" t="s">
        <v>29</v>
      </c>
      <c r="B13" s="12" t="s">
        <v>30</v>
      </c>
      <c r="C13" s="76"/>
      <c r="D13" s="76"/>
      <c r="E13" s="76"/>
      <c r="F13" s="76"/>
      <c r="G13" s="77"/>
    </row>
    <row r="14" spans="1:17" x14ac:dyDescent="0.2">
      <c r="A14" s="12" t="s">
        <v>31</v>
      </c>
      <c r="B14" s="12" t="s">
        <v>32</v>
      </c>
      <c r="C14" s="76"/>
      <c r="D14" s="76"/>
      <c r="E14" s="76"/>
      <c r="F14" s="76"/>
      <c r="G14" s="77"/>
    </row>
    <row r="15" spans="1:17" x14ac:dyDescent="0.2">
      <c r="A15" s="12" t="s">
        <v>33</v>
      </c>
      <c r="B15" s="12" t="s">
        <v>34</v>
      </c>
      <c r="C15" s="76"/>
      <c r="D15" s="76"/>
      <c r="E15" s="76"/>
      <c r="F15" s="76"/>
      <c r="G15" s="77"/>
    </row>
    <row r="16" spans="1:17" x14ac:dyDescent="0.2">
      <c r="A16" s="12" t="s">
        <v>11</v>
      </c>
      <c r="B16" s="12" t="s">
        <v>35</v>
      </c>
      <c r="C16" s="76"/>
      <c r="D16" s="76"/>
      <c r="E16" s="76"/>
      <c r="F16" s="76"/>
      <c r="G16" s="77"/>
    </row>
    <row r="17" spans="1:12" x14ac:dyDescent="0.2">
      <c r="A17" s="12" t="s">
        <v>15</v>
      </c>
      <c r="B17" s="12" t="s">
        <v>36</v>
      </c>
      <c r="C17" s="78"/>
      <c r="D17" s="78"/>
      <c r="E17" s="78"/>
      <c r="F17" s="78"/>
      <c r="G17" s="79"/>
    </row>
    <row r="18" spans="1:12" ht="25.5" x14ac:dyDescent="0.2">
      <c r="A18" s="80">
        <v>1</v>
      </c>
      <c r="B18" s="81" t="s">
        <v>104</v>
      </c>
      <c r="C18" s="82">
        <v>997727</v>
      </c>
      <c r="D18" s="82">
        <v>997727</v>
      </c>
      <c r="E18" s="83">
        <f>418550-167143+167143+110000</f>
        <v>528550</v>
      </c>
      <c r="F18" s="83">
        <f>155450</f>
        <v>155450</v>
      </c>
      <c r="G18" s="84"/>
      <c r="I18" s="159"/>
      <c r="J18" s="159"/>
      <c r="K18" s="159"/>
      <c r="L18" s="159"/>
    </row>
    <row r="19" spans="1:12" x14ac:dyDescent="0.2">
      <c r="A19" s="12" t="s">
        <v>37</v>
      </c>
      <c r="B19" s="12" t="s">
        <v>38</v>
      </c>
      <c r="C19" s="78"/>
      <c r="D19" s="78"/>
      <c r="E19" s="78"/>
      <c r="F19" s="78"/>
      <c r="G19" s="79"/>
    </row>
    <row r="20" spans="1:12" x14ac:dyDescent="0.2">
      <c r="H20" s="34"/>
    </row>
    <row r="21" spans="1:12" x14ac:dyDescent="0.2">
      <c r="E21" s="180" t="s">
        <v>43</v>
      </c>
      <c r="F21" s="180"/>
    </row>
    <row r="22" spans="1:12" x14ac:dyDescent="0.2">
      <c r="E22" s="180"/>
      <c r="F22" s="180"/>
    </row>
  </sheetData>
  <mergeCells count="13">
    <mergeCell ref="E21:F22"/>
    <mergeCell ref="F7:F10"/>
    <mergeCell ref="G7:G10"/>
    <mergeCell ref="A1:B2"/>
    <mergeCell ref="E1:G1"/>
    <mergeCell ref="A4:G4"/>
    <mergeCell ref="A5:G5"/>
    <mergeCell ref="E6:G6"/>
    <mergeCell ref="A7:A10"/>
    <mergeCell ref="B7:B10"/>
    <mergeCell ref="C7:C10"/>
    <mergeCell ref="D7:D10"/>
    <mergeCell ref="E7:E10"/>
  </mergeCells>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A5" sqref="A5:G5"/>
    </sheetView>
  </sheetViews>
  <sheetFormatPr defaultRowHeight="12.75" x14ac:dyDescent="0.2"/>
  <cols>
    <col min="1" max="1" width="3.28515625" style="27" bestFit="1" customWidth="1"/>
    <col min="2" max="2" width="47.28515625" style="27" customWidth="1"/>
    <col min="3" max="3" width="8.5703125" style="27" customWidth="1"/>
    <col min="4" max="4" width="7.7109375" style="27" customWidth="1"/>
    <col min="5" max="5" width="7.85546875" style="27" customWidth="1"/>
    <col min="6" max="6" width="8.140625" style="27" customWidth="1"/>
    <col min="7" max="7" width="9.140625" style="27" customWidth="1"/>
    <col min="8" max="8" width="11.28515625" style="13" bestFit="1" customWidth="1"/>
    <col min="9" max="256" width="9.140625" style="13"/>
    <col min="257" max="257" width="3.28515625" style="13" bestFit="1" customWidth="1"/>
    <col min="258" max="258" width="47.28515625" style="13" customWidth="1"/>
    <col min="259" max="259" width="8.5703125" style="13" customWidth="1"/>
    <col min="260" max="260" width="7.7109375" style="13" customWidth="1"/>
    <col min="261" max="261" width="7.85546875" style="13" customWidth="1"/>
    <col min="262" max="262" width="8.140625" style="13" customWidth="1"/>
    <col min="263" max="263" width="9.140625" style="13" customWidth="1"/>
    <col min="264" max="264" width="11.28515625" style="13" bestFit="1" customWidth="1"/>
    <col min="265" max="512" width="9.140625" style="13"/>
    <col min="513" max="513" width="3.28515625" style="13" bestFit="1" customWidth="1"/>
    <col min="514" max="514" width="47.28515625" style="13" customWidth="1"/>
    <col min="515" max="515" width="8.5703125" style="13" customWidth="1"/>
    <col min="516" max="516" width="7.7109375" style="13" customWidth="1"/>
    <col min="517" max="517" width="7.85546875" style="13" customWidth="1"/>
    <col min="518" max="518" width="8.140625" style="13" customWidth="1"/>
    <col min="519" max="519" width="9.140625" style="13" customWidth="1"/>
    <col min="520" max="520" width="11.28515625" style="13" bestFit="1" customWidth="1"/>
    <col min="521" max="768" width="9.140625" style="13"/>
    <col min="769" max="769" width="3.28515625" style="13" bestFit="1" customWidth="1"/>
    <col min="770" max="770" width="47.28515625" style="13" customWidth="1"/>
    <col min="771" max="771" width="8.5703125" style="13" customWidth="1"/>
    <col min="772" max="772" width="7.7109375" style="13" customWidth="1"/>
    <col min="773" max="773" width="7.85546875" style="13" customWidth="1"/>
    <col min="774" max="774" width="8.140625" style="13" customWidth="1"/>
    <col min="775" max="775" width="9.140625" style="13" customWidth="1"/>
    <col min="776" max="776" width="11.28515625" style="13" bestFit="1" customWidth="1"/>
    <col min="777" max="1024" width="9.140625" style="13"/>
    <col min="1025" max="1025" width="3.28515625" style="13" bestFit="1" customWidth="1"/>
    <col min="1026" max="1026" width="47.28515625" style="13" customWidth="1"/>
    <col min="1027" max="1027" width="8.5703125" style="13" customWidth="1"/>
    <col min="1028" max="1028" width="7.7109375" style="13" customWidth="1"/>
    <col min="1029" max="1029" width="7.85546875" style="13" customWidth="1"/>
    <col min="1030" max="1030" width="8.140625" style="13" customWidth="1"/>
    <col min="1031" max="1031" width="9.140625" style="13" customWidth="1"/>
    <col min="1032" max="1032" width="11.28515625" style="13" bestFit="1" customWidth="1"/>
    <col min="1033" max="1280" width="9.140625" style="13"/>
    <col min="1281" max="1281" width="3.28515625" style="13" bestFit="1" customWidth="1"/>
    <col min="1282" max="1282" width="47.28515625" style="13" customWidth="1"/>
    <col min="1283" max="1283" width="8.5703125" style="13" customWidth="1"/>
    <col min="1284" max="1284" width="7.7109375" style="13" customWidth="1"/>
    <col min="1285" max="1285" width="7.85546875" style="13" customWidth="1"/>
    <col min="1286" max="1286" width="8.140625" style="13" customWidth="1"/>
    <col min="1287" max="1287" width="9.140625" style="13" customWidth="1"/>
    <col min="1288" max="1288" width="11.28515625" style="13" bestFit="1" customWidth="1"/>
    <col min="1289" max="1536" width="9.140625" style="13"/>
    <col min="1537" max="1537" width="3.28515625" style="13" bestFit="1" customWidth="1"/>
    <col min="1538" max="1538" width="47.28515625" style="13" customWidth="1"/>
    <col min="1539" max="1539" width="8.5703125" style="13" customWidth="1"/>
    <col min="1540" max="1540" width="7.7109375" style="13" customWidth="1"/>
    <col min="1541" max="1541" width="7.85546875" style="13" customWidth="1"/>
    <col min="1542" max="1542" width="8.140625" style="13" customWidth="1"/>
    <col min="1543" max="1543" width="9.140625" style="13" customWidth="1"/>
    <col min="1544" max="1544" width="11.28515625" style="13" bestFit="1" customWidth="1"/>
    <col min="1545" max="1792" width="9.140625" style="13"/>
    <col min="1793" max="1793" width="3.28515625" style="13" bestFit="1" customWidth="1"/>
    <col min="1794" max="1794" width="47.28515625" style="13" customWidth="1"/>
    <col min="1795" max="1795" width="8.5703125" style="13" customWidth="1"/>
    <col min="1796" max="1796" width="7.7109375" style="13" customWidth="1"/>
    <col min="1797" max="1797" width="7.85546875" style="13" customWidth="1"/>
    <col min="1798" max="1798" width="8.140625" style="13" customWidth="1"/>
    <col min="1799" max="1799" width="9.140625" style="13" customWidth="1"/>
    <col min="1800" max="1800" width="11.28515625" style="13" bestFit="1" customWidth="1"/>
    <col min="1801" max="2048" width="9.140625" style="13"/>
    <col min="2049" max="2049" width="3.28515625" style="13" bestFit="1" customWidth="1"/>
    <col min="2050" max="2050" width="47.28515625" style="13" customWidth="1"/>
    <col min="2051" max="2051" width="8.5703125" style="13" customWidth="1"/>
    <col min="2052" max="2052" width="7.7109375" style="13" customWidth="1"/>
    <col min="2053" max="2053" width="7.85546875" style="13" customWidth="1"/>
    <col min="2054" max="2054" width="8.140625" style="13" customWidth="1"/>
    <col min="2055" max="2055" width="9.140625" style="13" customWidth="1"/>
    <col min="2056" max="2056" width="11.28515625" style="13" bestFit="1" customWidth="1"/>
    <col min="2057" max="2304" width="9.140625" style="13"/>
    <col min="2305" max="2305" width="3.28515625" style="13" bestFit="1" customWidth="1"/>
    <col min="2306" max="2306" width="47.28515625" style="13" customWidth="1"/>
    <col min="2307" max="2307" width="8.5703125" style="13" customWidth="1"/>
    <col min="2308" max="2308" width="7.7109375" style="13" customWidth="1"/>
    <col min="2309" max="2309" width="7.85546875" style="13" customWidth="1"/>
    <col min="2310" max="2310" width="8.140625" style="13" customWidth="1"/>
    <col min="2311" max="2311" width="9.140625" style="13" customWidth="1"/>
    <col min="2312" max="2312" width="11.28515625" style="13" bestFit="1" customWidth="1"/>
    <col min="2313" max="2560" width="9.140625" style="13"/>
    <col min="2561" max="2561" width="3.28515625" style="13" bestFit="1" customWidth="1"/>
    <col min="2562" max="2562" width="47.28515625" style="13" customWidth="1"/>
    <col min="2563" max="2563" width="8.5703125" style="13" customWidth="1"/>
    <col min="2564" max="2564" width="7.7109375" style="13" customWidth="1"/>
    <col min="2565" max="2565" width="7.85546875" style="13" customWidth="1"/>
    <col min="2566" max="2566" width="8.140625" style="13" customWidth="1"/>
    <col min="2567" max="2567" width="9.140625" style="13" customWidth="1"/>
    <col min="2568" max="2568" width="11.28515625" style="13" bestFit="1" customWidth="1"/>
    <col min="2569" max="2816" width="9.140625" style="13"/>
    <col min="2817" max="2817" width="3.28515625" style="13" bestFit="1" customWidth="1"/>
    <col min="2818" max="2818" width="47.28515625" style="13" customWidth="1"/>
    <col min="2819" max="2819" width="8.5703125" style="13" customWidth="1"/>
    <col min="2820" max="2820" width="7.7109375" style="13" customWidth="1"/>
    <col min="2821" max="2821" width="7.85546875" style="13" customWidth="1"/>
    <col min="2822" max="2822" width="8.140625" style="13" customWidth="1"/>
    <col min="2823" max="2823" width="9.140625" style="13" customWidth="1"/>
    <col min="2824" max="2824" width="11.28515625" style="13" bestFit="1" customWidth="1"/>
    <col min="2825" max="3072" width="9.140625" style="13"/>
    <col min="3073" max="3073" width="3.28515625" style="13" bestFit="1" customWidth="1"/>
    <col min="3074" max="3074" width="47.28515625" style="13" customWidth="1"/>
    <col min="3075" max="3075" width="8.5703125" style="13" customWidth="1"/>
    <col min="3076" max="3076" width="7.7109375" style="13" customWidth="1"/>
    <col min="3077" max="3077" width="7.85546875" style="13" customWidth="1"/>
    <col min="3078" max="3078" width="8.140625" style="13" customWidth="1"/>
    <col min="3079" max="3079" width="9.140625" style="13" customWidth="1"/>
    <col min="3080" max="3080" width="11.28515625" style="13" bestFit="1" customWidth="1"/>
    <col min="3081" max="3328" width="9.140625" style="13"/>
    <col min="3329" max="3329" width="3.28515625" style="13" bestFit="1" customWidth="1"/>
    <col min="3330" max="3330" width="47.28515625" style="13" customWidth="1"/>
    <col min="3331" max="3331" width="8.5703125" style="13" customWidth="1"/>
    <col min="3332" max="3332" width="7.7109375" style="13" customWidth="1"/>
    <col min="3333" max="3333" width="7.85546875" style="13" customWidth="1"/>
    <col min="3334" max="3334" width="8.140625" style="13" customWidth="1"/>
    <col min="3335" max="3335" width="9.140625" style="13" customWidth="1"/>
    <col min="3336" max="3336" width="11.28515625" style="13" bestFit="1" customWidth="1"/>
    <col min="3337" max="3584" width="9.140625" style="13"/>
    <col min="3585" max="3585" width="3.28515625" style="13" bestFit="1" customWidth="1"/>
    <col min="3586" max="3586" width="47.28515625" style="13" customWidth="1"/>
    <col min="3587" max="3587" width="8.5703125" style="13" customWidth="1"/>
    <col min="3588" max="3588" width="7.7109375" style="13" customWidth="1"/>
    <col min="3589" max="3589" width="7.85546875" style="13" customWidth="1"/>
    <col min="3590" max="3590" width="8.140625" style="13" customWidth="1"/>
    <col min="3591" max="3591" width="9.140625" style="13" customWidth="1"/>
    <col min="3592" max="3592" width="11.28515625" style="13" bestFit="1" customWidth="1"/>
    <col min="3593" max="3840" width="9.140625" style="13"/>
    <col min="3841" max="3841" width="3.28515625" style="13" bestFit="1" customWidth="1"/>
    <col min="3842" max="3842" width="47.28515625" style="13" customWidth="1"/>
    <col min="3843" max="3843" width="8.5703125" style="13" customWidth="1"/>
    <col min="3844" max="3844" width="7.7109375" style="13" customWidth="1"/>
    <col min="3845" max="3845" width="7.85546875" style="13" customWidth="1"/>
    <col min="3846" max="3846" width="8.140625" style="13" customWidth="1"/>
    <col min="3847" max="3847" width="9.140625" style="13" customWidth="1"/>
    <col min="3848" max="3848" width="11.28515625" style="13" bestFit="1" customWidth="1"/>
    <col min="3849" max="4096" width="9.140625" style="13"/>
    <col min="4097" max="4097" width="3.28515625" style="13" bestFit="1" customWidth="1"/>
    <col min="4098" max="4098" width="47.28515625" style="13" customWidth="1"/>
    <col min="4099" max="4099" width="8.5703125" style="13" customWidth="1"/>
    <col min="4100" max="4100" width="7.7109375" style="13" customWidth="1"/>
    <col min="4101" max="4101" width="7.85546875" style="13" customWidth="1"/>
    <col min="4102" max="4102" width="8.140625" style="13" customWidth="1"/>
    <col min="4103" max="4103" width="9.140625" style="13" customWidth="1"/>
    <col min="4104" max="4104" width="11.28515625" style="13" bestFit="1" customWidth="1"/>
    <col min="4105" max="4352" width="9.140625" style="13"/>
    <col min="4353" max="4353" width="3.28515625" style="13" bestFit="1" customWidth="1"/>
    <col min="4354" max="4354" width="47.28515625" style="13" customWidth="1"/>
    <col min="4355" max="4355" width="8.5703125" style="13" customWidth="1"/>
    <col min="4356" max="4356" width="7.7109375" style="13" customWidth="1"/>
    <col min="4357" max="4357" width="7.85546875" style="13" customWidth="1"/>
    <col min="4358" max="4358" width="8.140625" style="13" customWidth="1"/>
    <col min="4359" max="4359" width="9.140625" style="13" customWidth="1"/>
    <col min="4360" max="4360" width="11.28515625" style="13" bestFit="1" customWidth="1"/>
    <col min="4361" max="4608" width="9.140625" style="13"/>
    <col min="4609" max="4609" width="3.28515625" style="13" bestFit="1" customWidth="1"/>
    <col min="4610" max="4610" width="47.28515625" style="13" customWidth="1"/>
    <col min="4611" max="4611" width="8.5703125" style="13" customWidth="1"/>
    <col min="4612" max="4612" width="7.7109375" style="13" customWidth="1"/>
    <col min="4613" max="4613" width="7.85546875" style="13" customWidth="1"/>
    <col min="4614" max="4614" width="8.140625" style="13" customWidth="1"/>
    <col min="4615" max="4615" width="9.140625" style="13" customWidth="1"/>
    <col min="4616" max="4616" width="11.28515625" style="13" bestFit="1" customWidth="1"/>
    <col min="4617" max="4864" width="9.140625" style="13"/>
    <col min="4865" max="4865" width="3.28515625" style="13" bestFit="1" customWidth="1"/>
    <col min="4866" max="4866" width="47.28515625" style="13" customWidth="1"/>
    <col min="4867" max="4867" width="8.5703125" style="13" customWidth="1"/>
    <col min="4868" max="4868" width="7.7109375" style="13" customWidth="1"/>
    <col min="4869" max="4869" width="7.85546875" style="13" customWidth="1"/>
    <col min="4870" max="4870" width="8.140625" style="13" customWidth="1"/>
    <col min="4871" max="4871" width="9.140625" style="13" customWidth="1"/>
    <col min="4872" max="4872" width="11.28515625" style="13" bestFit="1" customWidth="1"/>
    <col min="4873" max="5120" width="9.140625" style="13"/>
    <col min="5121" max="5121" width="3.28515625" style="13" bestFit="1" customWidth="1"/>
    <col min="5122" max="5122" width="47.28515625" style="13" customWidth="1"/>
    <col min="5123" max="5123" width="8.5703125" style="13" customWidth="1"/>
    <col min="5124" max="5124" width="7.7109375" style="13" customWidth="1"/>
    <col min="5125" max="5125" width="7.85546875" style="13" customWidth="1"/>
    <col min="5126" max="5126" width="8.140625" style="13" customWidth="1"/>
    <col min="5127" max="5127" width="9.140625" style="13" customWidth="1"/>
    <col min="5128" max="5128" width="11.28515625" style="13" bestFit="1" customWidth="1"/>
    <col min="5129" max="5376" width="9.140625" style="13"/>
    <col min="5377" max="5377" width="3.28515625" style="13" bestFit="1" customWidth="1"/>
    <col min="5378" max="5378" width="47.28515625" style="13" customWidth="1"/>
    <col min="5379" max="5379" width="8.5703125" style="13" customWidth="1"/>
    <col min="5380" max="5380" width="7.7109375" style="13" customWidth="1"/>
    <col min="5381" max="5381" width="7.85546875" style="13" customWidth="1"/>
    <col min="5382" max="5382" width="8.140625" style="13" customWidth="1"/>
    <col min="5383" max="5383" width="9.140625" style="13" customWidth="1"/>
    <col min="5384" max="5384" width="11.28515625" style="13" bestFit="1" customWidth="1"/>
    <col min="5385" max="5632" width="9.140625" style="13"/>
    <col min="5633" max="5633" width="3.28515625" style="13" bestFit="1" customWidth="1"/>
    <col min="5634" max="5634" width="47.28515625" style="13" customWidth="1"/>
    <col min="5635" max="5635" width="8.5703125" style="13" customWidth="1"/>
    <col min="5636" max="5636" width="7.7109375" style="13" customWidth="1"/>
    <col min="5637" max="5637" width="7.85546875" style="13" customWidth="1"/>
    <col min="5638" max="5638" width="8.140625" style="13" customWidth="1"/>
    <col min="5639" max="5639" width="9.140625" style="13" customWidth="1"/>
    <col min="5640" max="5640" width="11.28515625" style="13" bestFit="1" customWidth="1"/>
    <col min="5641" max="5888" width="9.140625" style="13"/>
    <col min="5889" max="5889" width="3.28515625" style="13" bestFit="1" customWidth="1"/>
    <col min="5890" max="5890" width="47.28515625" style="13" customWidth="1"/>
    <col min="5891" max="5891" width="8.5703125" style="13" customWidth="1"/>
    <col min="5892" max="5892" width="7.7109375" style="13" customWidth="1"/>
    <col min="5893" max="5893" width="7.85546875" style="13" customWidth="1"/>
    <col min="5894" max="5894" width="8.140625" style="13" customWidth="1"/>
    <col min="5895" max="5895" width="9.140625" style="13" customWidth="1"/>
    <col min="5896" max="5896" width="11.28515625" style="13" bestFit="1" customWidth="1"/>
    <col min="5897" max="6144" width="9.140625" style="13"/>
    <col min="6145" max="6145" width="3.28515625" style="13" bestFit="1" customWidth="1"/>
    <col min="6146" max="6146" width="47.28515625" style="13" customWidth="1"/>
    <col min="6147" max="6147" width="8.5703125" style="13" customWidth="1"/>
    <col min="6148" max="6148" width="7.7109375" style="13" customWidth="1"/>
    <col min="6149" max="6149" width="7.85546875" style="13" customWidth="1"/>
    <col min="6150" max="6150" width="8.140625" style="13" customWidth="1"/>
    <col min="6151" max="6151" width="9.140625" style="13" customWidth="1"/>
    <col min="6152" max="6152" width="11.28515625" style="13" bestFit="1" customWidth="1"/>
    <col min="6153" max="6400" width="9.140625" style="13"/>
    <col min="6401" max="6401" width="3.28515625" style="13" bestFit="1" customWidth="1"/>
    <col min="6402" max="6402" width="47.28515625" style="13" customWidth="1"/>
    <col min="6403" max="6403" width="8.5703125" style="13" customWidth="1"/>
    <col min="6404" max="6404" width="7.7109375" style="13" customWidth="1"/>
    <col min="6405" max="6405" width="7.85546875" style="13" customWidth="1"/>
    <col min="6406" max="6406" width="8.140625" style="13" customWidth="1"/>
    <col min="6407" max="6407" width="9.140625" style="13" customWidth="1"/>
    <col min="6408" max="6408" width="11.28515625" style="13" bestFit="1" customWidth="1"/>
    <col min="6409" max="6656" width="9.140625" style="13"/>
    <col min="6657" max="6657" width="3.28515625" style="13" bestFit="1" customWidth="1"/>
    <col min="6658" max="6658" width="47.28515625" style="13" customWidth="1"/>
    <col min="6659" max="6659" width="8.5703125" style="13" customWidth="1"/>
    <col min="6660" max="6660" width="7.7109375" style="13" customWidth="1"/>
    <col min="6661" max="6661" width="7.85546875" style="13" customWidth="1"/>
    <col min="6662" max="6662" width="8.140625" style="13" customWidth="1"/>
    <col min="6663" max="6663" width="9.140625" style="13" customWidth="1"/>
    <col min="6664" max="6664" width="11.28515625" style="13" bestFit="1" customWidth="1"/>
    <col min="6665" max="6912" width="9.140625" style="13"/>
    <col min="6913" max="6913" width="3.28515625" style="13" bestFit="1" customWidth="1"/>
    <col min="6914" max="6914" width="47.28515625" style="13" customWidth="1"/>
    <col min="6915" max="6915" width="8.5703125" style="13" customWidth="1"/>
    <col min="6916" max="6916" width="7.7109375" style="13" customWidth="1"/>
    <col min="6917" max="6917" width="7.85546875" style="13" customWidth="1"/>
    <col min="6918" max="6918" width="8.140625" style="13" customWidth="1"/>
    <col min="6919" max="6919" width="9.140625" style="13" customWidth="1"/>
    <col min="6920" max="6920" width="11.28515625" style="13" bestFit="1" customWidth="1"/>
    <col min="6921" max="7168" width="9.140625" style="13"/>
    <col min="7169" max="7169" width="3.28515625" style="13" bestFit="1" customWidth="1"/>
    <col min="7170" max="7170" width="47.28515625" style="13" customWidth="1"/>
    <col min="7171" max="7171" width="8.5703125" style="13" customWidth="1"/>
    <col min="7172" max="7172" width="7.7109375" style="13" customWidth="1"/>
    <col min="7173" max="7173" width="7.85546875" style="13" customWidth="1"/>
    <col min="7174" max="7174" width="8.140625" style="13" customWidth="1"/>
    <col min="7175" max="7175" width="9.140625" style="13" customWidth="1"/>
    <col min="7176" max="7176" width="11.28515625" style="13" bestFit="1" customWidth="1"/>
    <col min="7177" max="7424" width="9.140625" style="13"/>
    <col min="7425" max="7425" width="3.28515625" style="13" bestFit="1" customWidth="1"/>
    <col min="7426" max="7426" width="47.28515625" style="13" customWidth="1"/>
    <col min="7427" max="7427" width="8.5703125" style="13" customWidth="1"/>
    <col min="7428" max="7428" width="7.7109375" style="13" customWidth="1"/>
    <col min="7429" max="7429" width="7.85546875" style="13" customWidth="1"/>
    <col min="7430" max="7430" width="8.140625" style="13" customWidth="1"/>
    <col min="7431" max="7431" width="9.140625" style="13" customWidth="1"/>
    <col min="7432" max="7432" width="11.28515625" style="13" bestFit="1" customWidth="1"/>
    <col min="7433" max="7680" width="9.140625" style="13"/>
    <col min="7681" max="7681" width="3.28515625" style="13" bestFit="1" customWidth="1"/>
    <col min="7682" max="7682" width="47.28515625" style="13" customWidth="1"/>
    <col min="7683" max="7683" width="8.5703125" style="13" customWidth="1"/>
    <col min="7684" max="7684" width="7.7109375" style="13" customWidth="1"/>
    <col min="7685" max="7685" width="7.85546875" style="13" customWidth="1"/>
    <col min="7686" max="7686" width="8.140625" style="13" customWidth="1"/>
    <col min="7687" max="7687" width="9.140625" style="13" customWidth="1"/>
    <col min="7688" max="7688" width="11.28515625" style="13" bestFit="1" customWidth="1"/>
    <col min="7689" max="7936" width="9.140625" style="13"/>
    <col min="7937" max="7937" width="3.28515625" style="13" bestFit="1" customWidth="1"/>
    <col min="7938" max="7938" width="47.28515625" style="13" customWidth="1"/>
    <col min="7939" max="7939" width="8.5703125" style="13" customWidth="1"/>
    <col min="7940" max="7940" width="7.7109375" style="13" customWidth="1"/>
    <col min="7941" max="7941" width="7.85546875" style="13" customWidth="1"/>
    <col min="7942" max="7942" width="8.140625" style="13" customWidth="1"/>
    <col min="7943" max="7943" width="9.140625" style="13" customWidth="1"/>
    <col min="7944" max="7944" width="11.28515625" style="13" bestFit="1" customWidth="1"/>
    <col min="7945" max="8192" width="9.140625" style="13"/>
    <col min="8193" max="8193" width="3.28515625" style="13" bestFit="1" customWidth="1"/>
    <col min="8194" max="8194" width="47.28515625" style="13" customWidth="1"/>
    <col min="8195" max="8195" width="8.5703125" style="13" customWidth="1"/>
    <col min="8196" max="8196" width="7.7109375" style="13" customWidth="1"/>
    <col min="8197" max="8197" width="7.85546875" style="13" customWidth="1"/>
    <col min="8198" max="8198" width="8.140625" style="13" customWidth="1"/>
    <col min="8199" max="8199" width="9.140625" style="13" customWidth="1"/>
    <col min="8200" max="8200" width="11.28515625" style="13" bestFit="1" customWidth="1"/>
    <col min="8201" max="8448" width="9.140625" style="13"/>
    <col min="8449" max="8449" width="3.28515625" style="13" bestFit="1" customWidth="1"/>
    <col min="8450" max="8450" width="47.28515625" style="13" customWidth="1"/>
    <col min="8451" max="8451" width="8.5703125" style="13" customWidth="1"/>
    <col min="8452" max="8452" width="7.7109375" style="13" customWidth="1"/>
    <col min="8453" max="8453" width="7.85546875" style="13" customWidth="1"/>
    <col min="8454" max="8454" width="8.140625" style="13" customWidth="1"/>
    <col min="8455" max="8455" width="9.140625" style="13" customWidth="1"/>
    <col min="8456" max="8456" width="11.28515625" style="13" bestFit="1" customWidth="1"/>
    <col min="8457" max="8704" width="9.140625" style="13"/>
    <col min="8705" max="8705" width="3.28515625" style="13" bestFit="1" customWidth="1"/>
    <col min="8706" max="8706" width="47.28515625" style="13" customWidth="1"/>
    <col min="8707" max="8707" width="8.5703125" style="13" customWidth="1"/>
    <col min="8708" max="8708" width="7.7109375" style="13" customWidth="1"/>
    <col min="8709" max="8709" width="7.85546875" style="13" customWidth="1"/>
    <col min="8710" max="8710" width="8.140625" style="13" customWidth="1"/>
    <col min="8711" max="8711" width="9.140625" style="13" customWidth="1"/>
    <col min="8712" max="8712" width="11.28515625" style="13" bestFit="1" customWidth="1"/>
    <col min="8713" max="8960" width="9.140625" style="13"/>
    <col min="8961" max="8961" width="3.28515625" style="13" bestFit="1" customWidth="1"/>
    <col min="8962" max="8962" width="47.28515625" style="13" customWidth="1"/>
    <col min="8963" max="8963" width="8.5703125" style="13" customWidth="1"/>
    <col min="8964" max="8964" width="7.7109375" style="13" customWidth="1"/>
    <col min="8965" max="8965" width="7.85546875" style="13" customWidth="1"/>
    <col min="8966" max="8966" width="8.140625" style="13" customWidth="1"/>
    <col min="8967" max="8967" width="9.140625" style="13" customWidth="1"/>
    <col min="8968" max="8968" width="11.28515625" style="13" bestFit="1" customWidth="1"/>
    <col min="8969" max="9216" width="9.140625" style="13"/>
    <col min="9217" max="9217" width="3.28515625" style="13" bestFit="1" customWidth="1"/>
    <col min="9218" max="9218" width="47.28515625" style="13" customWidth="1"/>
    <col min="9219" max="9219" width="8.5703125" style="13" customWidth="1"/>
    <col min="9220" max="9220" width="7.7109375" style="13" customWidth="1"/>
    <col min="9221" max="9221" width="7.85546875" style="13" customWidth="1"/>
    <col min="9222" max="9222" width="8.140625" style="13" customWidth="1"/>
    <col min="9223" max="9223" width="9.140625" style="13" customWidth="1"/>
    <col min="9224" max="9224" width="11.28515625" style="13" bestFit="1" customWidth="1"/>
    <col min="9225" max="9472" width="9.140625" style="13"/>
    <col min="9473" max="9473" width="3.28515625" style="13" bestFit="1" customWidth="1"/>
    <col min="9474" max="9474" width="47.28515625" style="13" customWidth="1"/>
    <col min="9475" max="9475" width="8.5703125" style="13" customWidth="1"/>
    <col min="9476" max="9476" width="7.7109375" style="13" customWidth="1"/>
    <col min="9477" max="9477" width="7.85546875" style="13" customWidth="1"/>
    <col min="9478" max="9478" width="8.140625" style="13" customWidth="1"/>
    <col min="9479" max="9479" width="9.140625" style="13" customWidth="1"/>
    <col min="9480" max="9480" width="11.28515625" style="13" bestFit="1" customWidth="1"/>
    <col min="9481" max="9728" width="9.140625" style="13"/>
    <col min="9729" max="9729" width="3.28515625" style="13" bestFit="1" customWidth="1"/>
    <col min="9730" max="9730" width="47.28515625" style="13" customWidth="1"/>
    <col min="9731" max="9731" width="8.5703125" style="13" customWidth="1"/>
    <col min="9732" max="9732" width="7.7109375" style="13" customWidth="1"/>
    <col min="9733" max="9733" width="7.85546875" style="13" customWidth="1"/>
    <col min="9734" max="9734" width="8.140625" style="13" customWidth="1"/>
    <col min="9735" max="9735" width="9.140625" style="13" customWidth="1"/>
    <col min="9736" max="9736" width="11.28515625" style="13" bestFit="1" customWidth="1"/>
    <col min="9737" max="9984" width="9.140625" style="13"/>
    <col min="9985" max="9985" width="3.28515625" style="13" bestFit="1" customWidth="1"/>
    <col min="9986" max="9986" width="47.28515625" style="13" customWidth="1"/>
    <col min="9987" max="9987" width="8.5703125" style="13" customWidth="1"/>
    <col min="9988" max="9988" width="7.7109375" style="13" customWidth="1"/>
    <col min="9989" max="9989" width="7.85546875" style="13" customWidth="1"/>
    <col min="9990" max="9990" width="8.140625" style="13" customWidth="1"/>
    <col min="9991" max="9991" width="9.140625" style="13" customWidth="1"/>
    <col min="9992" max="9992" width="11.28515625" style="13" bestFit="1" customWidth="1"/>
    <col min="9993" max="10240" width="9.140625" style="13"/>
    <col min="10241" max="10241" width="3.28515625" style="13" bestFit="1" customWidth="1"/>
    <col min="10242" max="10242" width="47.28515625" style="13" customWidth="1"/>
    <col min="10243" max="10243" width="8.5703125" style="13" customWidth="1"/>
    <col min="10244" max="10244" width="7.7109375" style="13" customWidth="1"/>
    <col min="10245" max="10245" width="7.85546875" style="13" customWidth="1"/>
    <col min="10246" max="10246" width="8.140625" style="13" customWidth="1"/>
    <col min="10247" max="10247" width="9.140625" style="13" customWidth="1"/>
    <col min="10248" max="10248" width="11.28515625" style="13" bestFit="1" customWidth="1"/>
    <col min="10249" max="10496" width="9.140625" style="13"/>
    <col min="10497" max="10497" width="3.28515625" style="13" bestFit="1" customWidth="1"/>
    <col min="10498" max="10498" width="47.28515625" style="13" customWidth="1"/>
    <col min="10499" max="10499" width="8.5703125" style="13" customWidth="1"/>
    <col min="10500" max="10500" width="7.7109375" style="13" customWidth="1"/>
    <col min="10501" max="10501" width="7.85546875" style="13" customWidth="1"/>
    <col min="10502" max="10502" width="8.140625" style="13" customWidth="1"/>
    <col min="10503" max="10503" width="9.140625" style="13" customWidth="1"/>
    <col min="10504" max="10504" width="11.28515625" style="13" bestFit="1" customWidth="1"/>
    <col min="10505" max="10752" width="9.140625" style="13"/>
    <col min="10753" max="10753" width="3.28515625" style="13" bestFit="1" customWidth="1"/>
    <col min="10754" max="10754" width="47.28515625" style="13" customWidth="1"/>
    <col min="10755" max="10755" width="8.5703125" style="13" customWidth="1"/>
    <col min="10756" max="10756" width="7.7109375" style="13" customWidth="1"/>
    <col min="10757" max="10757" width="7.85546875" style="13" customWidth="1"/>
    <col min="10758" max="10758" width="8.140625" style="13" customWidth="1"/>
    <col min="10759" max="10759" width="9.140625" style="13" customWidth="1"/>
    <col min="10760" max="10760" width="11.28515625" style="13" bestFit="1" customWidth="1"/>
    <col min="10761" max="11008" width="9.140625" style="13"/>
    <col min="11009" max="11009" width="3.28515625" style="13" bestFit="1" customWidth="1"/>
    <col min="11010" max="11010" width="47.28515625" style="13" customWidth="1"/>
    <col min="11011" max="11011" width="8.5703125" style="13" customWidth="1"/>
    <col min="11012" max="11012" width="7.7109375" style="13" customWidth="1"/>
    <col min="11013" max="11013" width="7.85546875" style="13" customWidth="1"/>
    <col min="11014" max="11014" width="8.140625" style="13" customWidth="1"/>
    <col min="11015" max="11015" width="9.140625" style="13" customWidth="1"/>
    <col min="11016" max="11016" width="11.28515625" style="13" bestFit="1" customWidth="1"/>
    <col min="11017" max="11264" width="9.140625" style="13"/>
    <col min="11265" max="11265" width="3.28515625" style="13" bestFit="1" customWidth="1"/>
    <col min="11266" max="11266" width="47.28515625" style="13" customWidth="1"/>
    <col min="11267" max="11267" width="8.5703125" style="13" customWidth="1"/>
    <col min="11268" max="11268" width="7.7109375" style="13" customWidth="1"/>
    <col min="11269" max="11269" width="7.85546875" style="13" customWidth="1"/>
    <col min="11270" max="11270" width="8.140625" style="13" customWidth="1"/>
    <col min="11271" max="11271" width="9.140625" style="13" customWidth="1"/>
    <col min="11272" max="11272" width="11.28515625" style="13" bestFit="1" customWidth="1"/>
    <col min="11273" max="11520" width="9.140625" style="13"/>
    <col min="11521" max="11521" width="3.28515625" style="13" bestFit="1" customWidth="1"/>
    <col min="11522" max="11522" width="47.28515625" style="13" customWidth="1"/>
    <col min="11523" max="11523" width="8.5703125" style="13" customWidth="1"/>
    <col min="11524" max="11524" width="7.7109375" style="13" customWidth="1"/>
    <col min="11525" max="11525" width="7.85546875" style="13" customWidth="1"/>
    <col min="11526" max="11526" width="8.140625" style="13" customWidth="1"/>
    <col min="11527" max="11527" width="9.140625" style="13" customWidth="1"/>
    <col min="11528" max="11528" width="11.28515625" style="13" bestFit="1" customWidth="1"/>
    <col min="11529" max="11776" width="9.140625" style="13"/>
    <col min="11777" max="11777" width="3.28515625" style="13" bestFit="1" customWidth="1"/>
    <col min="11778" max="11778" width="47.28515625" style="13" customWidth="1"/>
    <col min="11779" max="11779" width="8.5703125" style="13" customWidth="1"/>
    <col min="11780" max="11780" width="7.7109375" style="13" customWidth="1"/>
    <col min="11781" max="11781" width="7.85546875" style="13" customWidth="1"/>
    <col min="11782" max="11782" width="8.140625" style="13" customWidth="1"/>
    <col min="11783" max="11783" width="9.140625" style="13" customWidth="1"/>
    <col min="11784" max="11784" width="11.28515625" style="13" bestFit="1" customWidth="1"/>
    <col min="11785" max="12032" width="9.140625" style="13"/>
    <col min="12033" max="12033" width="3.28515625" style="13" bestFit="1" customWidth="1"/>
    <col min="12034" max="12034" width="47.28515625" style="13" customWidth="1"/>
    <col min="12035" max="12035" width="8.5703125" style="13" customWidth="1"/>
    <col min="12036" max="12036" width="7.7109375" style="13" customWidth="1"/>
    <col min="12037" max="12037" width="7.85546875" style="13" customWidth="1"/>
    <col min="12038" max="12038" width="8.140625" style="13" customWidth="1"/>
    <col min="12039" max="12039" width="9.140625" style="13" customWidth="1"/>
    <col min="12040" max="12040" width="11.28515625" style="13" bestFit="1" customWidth="1"/>
    <col min="12041" max="12288" width="9.140625" style="13"/>
    <col min="12289" max="12289" width="3.28515625" style="13" bestFit="1" customWidth="1"/>
    <col min="12290" max="12290" width="47.28515625" style="13" customWidth="1"/>
    <col min="12291" max="12291" width="8.5703125" style="13" customWidth="1"/>
    <col min="12292" max="12292" width="7.7109375" style="13" customWidth="1"/>
    <col min="12293" max="12293" width="7.85546875" style="13" customWidth="1"/>
    <col min="12294" max="12294" width="8.140625" style="13" customWidth="1"/>
    <col min="12295" max="12295" width="9.140625" style="13" customWidth="1"/>
    <col min="12296" max="12296" width="11.28515625" style="13" bestFit="1" customWidth="1"/>
    <col min="12297" max="12544" width="9.140625" style="13"/>
    <col min="12545" max="12545" width="3.28515625" style="13" bestFit="1" customWidth="1"/>
    <col min="12546" max="12546" width="47.28515625" style="13" customWidth="1"/>
    <col min="12547" max="12547" width="8.5703125" style="13" customWidth="1"/>
    <col min="12548" max="12548" width="7.7109375" style="13" customWidth="1"/>
    <col min="12549" max="12549" width="7.85546875" style="13" customWidth="1"/>
    <col min="12550" max="12550" width="8.140625" style="13" customWidth="1"/>
    <col min="12551" max="12551" width="9.140625" style="13" customWidth="1"/>
    <col min="12552" max="12552" width="11.28515625" style="13" bestFit="1" customWidth="1"/>
    <col min="12553" max="12800" width="9.140625" style="13"/>
    <col min="12801" max="12801" width="3.28515625" style="13" bestFit="1" customWidth="1"/>
    <col min="12802" max="12802" width="47.28515625" style="13" customWidth="1"/>
    <col min="12803" max="12803" width="8.5703125" style="13" customWidth="1"/>
    <col min="12804" max="12804" width="7.7109375" style="13" customWidth="1"/>
    <col min="12805" max="12805" width="7.85546875" style="13" customWidth="1"/>
    <col min="12806" max="12806" width="8.140625" style="13" customWidth="1"/>
    <col min="12807" max="12807" width="9.140625" style="13" customWidth="1"/>
    <col min="12808" max="12808" width="11.28515625" style="13" bestFit="1" customWidth="1"/>
    <col min="12809" max="13056" width="9.140625" style="13"/>
    <col min="13057" max="13057" width="3.28515625" style="13" bestFit="1" customWidth="1"/>
    <col min="13058" max="13058" width="47.28515625" style="13" customWidth="1"/>
    <col min="13059" max="13059" width="8.5703125" style="13" customWidth="1"/>
    <col min="13060" max="13060" width="7.7109375" style="13" customWidth="1"/>
    <col min="13061" max="13061" width="7.85546875" style="13" customWidth="1"/>
    <col min="13062" max="13062" width="8.140625" style="13" customWidth="1"/>
    <col min="13063" max="13063" width="9.140625" style="13" customWidth="1"/>
    <col min="13064" max="13064" width="11.28515625" style="13" bestFit="1" customWidth="1"/>
    <col min="13065" max="13312" width="9.140625" style="13"/>
    <col min="13313" max="13313" width="3.28515625" style="13" bestFit="1" customWidth="1"/>
    <col min="13314" max="13314" width="47.28515625" style="13" customWidth="1"/>
    <col min="13315" max="13315" width="8.5703125" style="13" customWidth="1"/>
    <col min="13316" max="13316" width="7.7109375" style="13" customWidth="1"/>
    <col min="13317" max="13317" width="7.85546875" style="13" customWidth="1"/>
    <col min="13318" max="13318" width="8.140625" style="13" customWidth="1"/>
    <col min="13319" max="13319" width="9.140625" style="13" customWidth="1"/>
    <col min="13320" max="13320" width="11.28515625" style="13" bestFit="1" customWidth="1"/>
    <col min="13321" max="13568" width="9.140625" style="13"/>
    <col min="13569" max="13569" width="3.28515625" style="13" bestFit="1" customWidth="1"/>
    <col min="13570" max="13570" width="47.28515625" style="13" customWidth="1"/>
    <col min="13571" max="13571" width="8.5703125" style="13" customWidth="1"/>
    <col min="13572" max="13572" width="7.7109375" style="13" customWidth="1"/>
    <col min="13573" max="13573" width="7.85546875" style="13" customWidth="1"/>
    <col min="13574" max="13574" width="8.140625" style="13" customWidth="1"/>
    <col min="13575" max="13575" width="9.140625" style="13" customWidth="1"/>
    <col min="13576" max="13576" width="11.28515625" style="13" bestFit="1" customWidth="1"/>
    <col min="13577" max="13824" width="9.140625" style="13"/>
    <col min="13825" max="13825" width="3.28515625" style="13" bestFit="1" customWidth="1"/>
    <col min="13826" max="13826" width="47.28515625" style="13" customWidth="1"/>
    <col min="13827" max="13827" width="8.5703125" style="13" customWidth="1"/>
    <col min="13828" max="13828" width="7.7109375" style="13" customWidth="1"/>
    <col min="13829" max="13829" width="7.85546875" style="13" customWidth="1"/>
    <col min="13830" max="13830" width="8.140625" style="13" customWidth="1"/>
    <col min="13831" max="13831" width="9.140625" style="13" customWidth="1"/>
    <col min="13832" max="13832" width="11.28515625" style="13" bestFit="1" customWidth="1"/>
    <col min="13833" max="14080" width="9.140625" style="13"/>
    <col min="14081" max="14081" width="3.28515625" style="13" bestFit="1" customWidth="1"/>
    <col min="14082" max="14082" width="47.28515625" style="13" customWidth="1"/>
    <col min="14083" max="14083" width="8.5703125" style="13" customWidth="1"/>
    <col min="14084" max="14084" width="7.7109375" style="13" customWidth="1"/>
    <col min="14085" max="14085" width="7.85546875" style="13" customWidth="1"/>
    <col min="14086" max="14086" width="8.140625" style="13" customWidth="1"/>
    <col min="14087" max="14087" width="9.140625" style="13" customWidth="1"/>
    <col min="14088" max="14088" width="11.28515625" style="13" bestFit="1" customWidth="1"/>
    <col min="14089" max="14336" width="9.140625" style="13"/>
    <col min="14337" max="14337" width="3.28515625" style="13" bestFit="1" customWidth="1"/>
    <col min="14338" max="14338" width="47.28515625" style="13" customWidth="1"/>
    <col min="14339" max="14339" width="8.5703125" style="13" customWidth="1"/>
    <col min="14340" max="14340" width="7.7109375" style="13" customWidth="1"/>
    <col min="14341" max="14341" width="7.85546875" style="13" customWidth="1"/>
    <col min="14342" max="14342" width="8.140625" style="13" customWidth="1"/>
    <col min="14343" max="14343" width="9.140625" style="13" customWidth="1"/>
    <col min="14344" max="14344" width="11.28515625" style="13" bestFit="1" customWidth="1"/>
    <col min="14345" max="14592" width="9.140625" style="13"/>
    <col min="14593" max="14593" width="3.28515625" style="13" bestFit="1" customWidth="1"/>
    <col min="14594" max="14594" width="47.28515625" style="13" customWidth="1"/>
    <col min="14595" max="14595" width="8.5703125" style="13" customWidth="1"/>
    <col min="14596" max="14596" width="7.7109375" style="13" customWidth="1"/>
    <col min="14597" max="14597" width="7.85546875" style="13" customWidth="1"/>
    <col min="14598" max="14598" width="8.140625" style="13" customWidth="1"/>
    <col min="14599" max="14599" width="9.140625" style="13" customWidth="1"/>
    <col min="14600" max="14600" width="11.28515625" style="13" bestFit="1" customWidth="1"/>
    <col min="14601" max="14848" width="9.140625" style="13"/>
    <col min="14849" max="14849" width="3.28515625" style="13" bestFit="1" customWidth="1"/>
    <col min="14850" max="14850" width="47.28515625" style="13" customWidth="1"/>
    <col min="14851" max="14851" width="8.5703125" style="13" customWidth="1"/>
    <col min="14852" max="14852" width="7.7109375" style="13" customWidth="1"/>
    <col min="14853" max="14853" width="7.85546875" style="13" customWidth="1"/>
    <col min="14854" max="14854" width="8.140625" style="13" customWidth="1"/>
    <col min="14855" max="14855" width="9.140625" style="13" customWidth="1"/>
    <col min="14856" max="14856" width="11.28515625" style="13" bestFit="1" customWidth="1"/>
    <col min="14857" max="15104" width="9.140625" style="13"/>
    <col min="15105" max="15105" width="3.28515625" style="13" bestFit="1" customWidth="1"/>
    <col min="15106" max="15106" width="47.28515625" style="13" customWidth="1"/>
    <col min="15107" max="15107" width="8.5703125" style="13" customWidth="1"/>
    <col min="15108" max="15108" width="7.7109375" style="13" customWidth="1"/>
    <col min="15109" max="15109" width="7.85546875" style="13" customWidth="1"/>
    <col min="15110" max="15110" width="8.140625" style="13" customWidth="1"/>
    <col min="15111" max="15111" width="9.140625" style="13" customWidth="1"/>
    <col min="15112" max="15112" width="11.28515625" style="13" bestFit="1" customWidth="1"/>
    <col min="15113" max="15360" width="9.140625" style="13"/>
    <col min="15361" max="15361" width="3.28515625" style="13" bestFit="1" customWidth="1"/>
    <col min="15362" max="15362" width="47.28515625" style="13" customWidth="1"/>
    <col min="15363" max="15363" width="8.5703125" style="13" customWidth="1"/>
    <col min="15364" max="15364" width="7.7109375" style="13" customWidth="1"/>
    <col min="15365" max="15365" width="7.85546875" style="13" customWidth="1"/>
    <col min="15366" max="15366" width="8.140625" style="13" customWidth="1"/>
    <col min="15367" max="15367" width="9.140625" style="13" customWidth="1"/>
    <col min="15368" max="15368" width="11.28515625" style="13" bestFit="1" customWidth="1"/>
    <col min="15369" max="15616" width="9.140625" style="13"/>
    <col min="15617" max="15617" width="3.28515625" style="13" bestFit="1" customWidth="1"/>
    <col min="15618" max="15618" width="47.28515625" style="13" customWidth="1"/>
    <col min="15619" max="15619" width="8.5703125" style="13" customWidth="1"/>
    <col min="15620" max="15620" width="7.7109375" style="13" customWidth="1"/>
    <col min="15621" max="15621" width="7.85546875" style="13" customWidth="1"/>
    <col min="15622" max="15622" width="8.140625" style="13" customWidth="1"/>
    <col min="15623" max="15623" width="9.140625" style="13" customWidth="1"/>
    <col min="15624" max="15624" width="11.28515625" style="13" bestFit="1" customWidth="1"/>
    <col min="15625" max="15872" width="9.140625" style="13"/>
    <col min="15873" max="15873" width="3.28515625" style="13" bestFit="1" customWidth="1"/>
    <col min="15874" max="15874" width="47.28515625" style="13" customWidth="1"/>
    <col min="15875" max="15875" width="8.5703125" style="13" customWidth="1"/>
    <col min="15876" max="15876" width="7.7109375" style="13" customWidth="1"/>
    <col min="15877" max="15877" width="7.85546875" style="13" customWidth="1"/>
    <col min="15878" max="15878" width="8.140625" style="13" customWidth="1"/>
    <col min="15879" max="15879" width="9.140625" style="13" customWidth="1"/>
    <col min="15880" max="15880" width="11.28515625" style="13" bestFit="1" customWidth="1"/>
    <col min="15881" max="16128" width="9.140625" style="13"/>
    <col min="16129" max="16129" width="3.28515625" style="13" bestFit="1" customWidth="1"/>
    <col min="16130" max="16130" width="47.28515625" style="13" customWidth="1"/>
    <col min="16131" max="16131" width="8.5703125" style="13" customWidth="1"/>
    <col min="16132" max="16132" width="7.7109375" style="13" customWidth="1"/>
    <col min="16133" max="16133" width="7.85546875" style="13" customWidth="1"/>
    <col min="16134" max="16134" width="8.140625" style="13" customWidth="1"/>
    <col min="16135" max="16135" width="9.140625" style="13" customWidth="1"/>
    <col min="16136" max="16136" width="11.28515625" style="13" bestFit="1" customWidth="1"/>
    <col min="16137" max="16384" width="9.140625" style="13"/>
  </cols>
  <sheetData>
    <row r="1" spans="1:17" s="4" customFormat="1" ht="12.75" customHeight="1" x14ac:dyDescent="0.25">
      <c r="A1" s="169" t="s">
        <v>44</v>
      </c>
      <c r="B1" s="169"/>
      <c r="C1" s="1"/>
      <c r="D1" s="170" t="s">
        <v>1</v>
      </c>
      <c r="E1" s="170"/>
      <c r="F1" s="170"/>
      <c r="G1" s="170"/>
      <c r="H1" s="2"/>
      <c r="I1" s="2"/>
      <c r="J1" s="2"/>
      <c r="K1" s="3"/>
      <c r="L1" s="3"/>
      <c r="M1" s="3"/>
      <c r="N1" s="3"/>
      <c r="O1" s="3"/>
      <c r="P1" s="3"/>
      <c r="Q1" s="3"/>
    </row>
    <row r="2" spans="1:17" s="4" customFormat="1" ht="15" x14ac:dyDescent="0.25">
      <c r="A2" s="169"/>
      <c r="B2" s="169"/>
      <c r="C2" s="1"/>
      <c r="D2" s="1"/>
      <c r="H2" s="5"/>
      <c r="I2" s="5"/>
      <c r="J2" s="5"/>
      <c r="K2" s="3"/>
      <c r="L2" s="3"/>
      <c r="M2" s="3"/>
      <c r="N2" s="3"/>
      <c r="O2" s="3"/>
      <c r="P2" s="3"/>
      <c r="Q2" s="3"/>
    </row>
    <row r="3" spans="1:17" s="4" customFormat="1" ht="15" x14ac:dyDescent="0.25">
      <c r="A3" s="6"/>
      <c r="B3" s="6"/>
      <c r="C3" s="6"/>
      <c r="D3" s="6"/>
      <c r="H3" s="5"/>
      <c r="I3" s="5"/>
      <c r="J3" s="5"/>
      <c r="K3" s="3"/>
      <c r="L3" s="3"/>
      <c r="M3" s="3"/>
      <c r="N3" s="3"/>
      <c r="O3" s="3"/>
      <c r="P3" s="3"/>
      <c r="Q3" s="3"/>
    </row>
    <row r="4" spans="1:17" s="4" customFormat="1" ht="15" x14ac:dyDescent="0.25">
      <c r="A4" s="185" t="s">
        <v>45</v>
      </c>
      <c r="B4" s="185"/>
      <c r="C4" s="185"/>
      <c r="D4" s="185"/>
      <c r="E4" s="185"/>
      <c r="F4" s="185"/>
      <c r="G4" s="185"/>
      <c r="H4" s="46"/>
      <c r="I4" s="46"/>
      <c r="J4" s="46"/>
      <c r="K4" s="3"/>
      <c r="L4" s="3"/>
      <c r="M4" s="3"/>
      <c r="N4" s="3"/>
      <c r="O4" s="3"/>
      <c r="P4" s="3"/>
      <c r="Q4" s="3"/>
    </row>
    <row r="5" spans="1:17" s="4" customFormat="1" ht="15" x14ac:dyDescent="0.25">
      <c r="A5" s="186" t="s">
        <v>22</v>
      </c>
      <c r="B5" s="186"/>
      <c r="C5" s="186"/>
      <c r="D5" s="186"/>
      <c r="E5" s="186"/>
      <c r="F5" s="186"/>
      <c r="G5" s="186"/>
      <c r="H5" s="46"/>
      <c r="I5" s="46"/>
      <c r="J5" s="46"/>
      <c r="K5" s="3"/>
      <c r="L5" s="3"/>
      <c r="M5" s="3"/>
      <c r="N5" s="3"/>
      <c r="O5" s="3"/>
      <c r="P5" s="3"/>
      <c r="Q5" s="3"/>
    </row>
    <row r="6" spans="1:17" s="4" customFormat="1" ht="15" x14ac:dyDescent="0.25">
      <c r="A6" s="47"/>
      <c r="B6" s="48"/>
      <c r="C6" s="48"/>
      <c r="D6" s="48"/>
      <c r="E6" s="48"/>
      <c r="F6" s="48"/>
      <c r="G6" s="48"/>
      <c r="H6" s="48"/>
      <c r="I6" s="48"/>
      <c r="J6" s="48"/>
      <c r="K6" s="3"/>
      <c r="L6" s="3"/>
      <c r="M6" s="3"/>
      <c r="N6" s="3"/>
      <c r="O6" s="3"/>
      <c r="P6" s="3"/>
      <c r="Q6" s="3"/>
    </row>
    <row r="7" spans="1:17" s="4" customFormat="1" ht="15" x14ac:dyDescent="0.25">
      <c r="A7" s="10"/>
      <c r="B7" s="10"/>
      <c r="C7" s="10"/>
      <c r="D7" s="10"/>
      <c r="E7" s="187" t="s">
        <v>3</v>
      </c>
      <c r="F7" s="187"/>
      <c r="G7" s="187"/>
    </row>
    <row r="8" spans="1:17" ht="51" x14ac:dyDescent="0.2">
      <c r="A8" s="11" t="s">
        <v>4</v>
      </c>
      <c r="B8" s="11" t="s">
        <v>5</v>
      </c>
      <c r="C8" s="49" t="s">
        <v>6</v>
      </c>
      <c r="D8" s="49" t="s">
        <v>7</v>
      </c>
      <c r="E8" s="49" t="s">
        <v>8</v>
      </c>
      <c r="F8" s="49" t="s">
        <v>9</v>
      </c>
      <c r="G8" s="49" t="s">
        <v>10</v>
      </c>
    </row>
    <row r="9" spans="1:17" s="15" customFormat="1" x14ac:dyDescent="0.2">
      <c r="A9" s="50">
        <v>1</v>
      </c>
      <c r="B9" s="50">
        <v>2</v>
      </c>
      <c r="C9" s="50">
        <v>3</v>
      </c>
      <c r="D9" s="50">
        <v>4</v>
      </c>
      <c r="E9" s="50">
        <v>5</v>
      </c>
      <c r="F9" s="50">
        <v>6</v>
      </c>
      <c r="G9" s="50">
        <v>7</v>
      </c>
    </row>
    <row r="10" spans="1:17" s="54" customFormat="1" x14ac:dyDescent="0.2">
      <c r="A10" s="51" t="s">
        <v>11</v>
      </c>
      <c r="B10" s="51" t="s">
        <v>16</v>
      </c>
      <c r="C10" s="52"/>
      <c r="D10" s="52"/>
      <c r="E10" s="52"/>
      <c r="F10" s="52"/>
      <c r="G10" s="53"/>
    </row>
    <row r="11" spans="1:17" ht="38.25" x14ac:dyDescent="0.2">
      <c r="A11" s="11"/>
      <c r="B11" s="11" t="s">
        <v>46</v>
      </c>
      <c r="C11" s="18"/>
      <c r="D11" s="18"/>
      <c r="E11" s="18"/>
      <c r="F11" s="18"/>
      <c r="G11" s="167" t="s">
        <v>47</v>
      </c>
    </row>
    <row r="12" spans="1:17" s="36" customFormat="1" ht="25.5" x14ac:dyDescent="0.2">
      <c r="A12" s="11">
        <v>1</v>
      </c>
      <c r="B12" s="11" t="s">
        <v>48</v>
      </c>
      <c r="C12" s="18">
        <v>490</v>
      </c>
      <c r="D12" s="18">
        <v>490</v>
      </c>
      <c r="E12" s="18">
        <v>490</v>
      </c>
      <c r="F12" s="18">
        <v>490</v>
      </c>
      <c r="G12" s="168"/>
    </row>
    <row r="13" spans="1:17" ht="38.25" x14ac:dyDescent="0.2">
      <c r="A13" s="11"/>
      <c r="B13" s="11" t="s">
        <v>49</v>
      </c>
      <c r="C13" s="18"/>
      <c r="D13" s="18"/>
      <c r="E13" s="18"/>
      <c r="F13" s="18"/>
      <c r="G13" s="167" t="s">
        <v>50</v>
      </c>
    </row>
    <row r="14" spans="1:17" s="36" customFormat="1" ht="25.5" x14ac:dyDescent="0.2">
      <c r="A14" s="11">
        <v>2</v>
      </c>
      <c r="B14" s="11" t="s">
        <v>48</v>
      </c>
      <c r="C14" s="18">
        <v>481</v>
      </c>
      <c r="D14" s="18">
        <v>481</v>
      </c>
      <c r="E14" s="18">
        <v>481</v>
      </c>
      <c r="F14" s="18">
        <v>481</v>
      </c>
      <c r="G14" s="168"/>
    </row>
    <row r="15" spans="1:17" ht="51" x14ac:dyDescent="0.2">
      <c r="A15" s="11"/>
      <c r="B15" s="11" t="s">
        <v>51</v>
      </c>
      <c r="C15" s="18"/>
      <c r="D15" s="18"/>
      <c r="E15" s="18"/>
      <c r="F15" s="18"/>
      <c r="G15" s="167" t="s">
        <v>52</v>
      </c>
    </row>
    <row r="16" spans="1:17" s="36" customFormat="1" x14ac:dyDescent="0.2">
      <c r="A16" s="11">
        <v>3</v>
      </c>
      <c r="B16" s="11" t="s">
        <v>53</v>
      </c>
      <c r="C16" s="18">
        <v>12424</v>
      </c>
      <c r="D16" s="18">
        <v>12310</v>
      </c>
      <c r="E16" s="18">
        <v>12310</v>
      </c>
      <c r="F16" s="18">
        <v>12310</v>
      </c>
      <c r="G16" s="168"/>
    </row>
    <row r="17" spans="1:8" s="36" customFormat="1" ht="38.25" x14ac:dyDescent="0.2">
      <c r="A17" s="11"/>
      <c r="B17" s="11" t="s">
        <v>54</v>
      </c>
      <c r="C17" s="18"/>
      <c r="D17" s="18"/>
      <c r="E17" s="18"/>
      <c r="F17" s="18"/>
      <c r="G17" s="167" t="s">
        <v>55</v>
      </c>
    </row>
    <row r="18" spans="1:8" s="36" customFormat="1" ht="51" x14ac:dyDescent="0.2">
      <c r="A18" s="11">
        <v>4</v>
      </c>
      <c r="B18" s="11" t="s">
        <v>56</v>
      </c>
      <c r="C18" s="18">
        <v>9994</v>
      </c>
      <c r="D18" s="18">
        <v>9843</v>
      </c>
      <c r="E18" s="18">
        <v>9843</v>
      </c>
      <c r="F18" s="18">
        <v>9843</v>
      </c>
      <c r="G18" s="168"/>
    </row>
    <row r="19" spans="1:8" ht="51" x14ac:dyDescent="0.2">
      <c r="A19" s="11"/>
      <c r="B19" s="11" t="s">
        <v>57</v>
      </c>
      <c r="C19" s="18"/>
      <c r="D19" s="18"/>
      <c r="E19" s="18"/>
      <c r="F19" s="18"/>
      <c r="G19" s="167" t="s">
        <v>58</v>
      </c>
    </row>
    <row r="20" spans="1:8" s="36" customFormat="1" ht="25.5" x14ac:dyDescent="0.2">
      <c r="A20" s="11">
        <v>5</v>
      </c>
      <c r="B20" s="11" t="s">
        <v>59</v>
      </c>
      <c r="C20" s="18">
        <v>943</v>
      </c>
      <c r="D20" s="18">
        <v>943</v>
      </c>
      <c r="E20" s="18">
        <v>943</v>
      </c>
      <c r="F20" s="18">
        <v>943</v>
      </c>
      <c r="G20" s="168"/>
    </row>
    <row r="21" spans="1:8" ht="51" x14ac:dyDescent="0.2">
      <c r="A21" s="11"/>
      <c r="B21" s="11" t="s">
        <v>60</v>
      </c>
      <c r="C21" s="18"/>
      <c r="D21" s="18"/>
      <c r="E21" s="18"/>
      <c r="F21" s="18"/>
      <c r="G21" s="167" t="s">
        <v>61</v>
      </c>
    </row>
    <row r="22" spans="1:8" s="36" customFormat="1" x14ac:dyDescent="0.2">
      <c r="A22" s="11">
        <v>6</v>
      </c>
      <c r="B22" s="11" t="s">
        <v>62</v>
      </c>
      <c r="C22" s="18">
        <v>200</v>
      </c>
      <c r="D22" s="18">
        <v>200</v>
      </c>
      <c r="E22" s="18">
        <v>200</v>
      </c>
      <c r="F22" s="18">
        <v>200</v>
      </c>
      <c r="G22" s="168"/>
    </row>
    <row r="23" spans="1:8" ht="38.25" x14ac:dyDescent="0.2">
      <c r="A23" s="11"/>
      <c r="B23" s="11" t="s">
        <v>63</v>
      </c>
      <c r="C23" s="17"/>
      <c r="D23" s="17"/>
      <c r="E23" s="17"/>
      <c r="F23" s="17"/>
      <c r="G23" s="167" t="s">
        <v>64</v>
      </c>
    </row>
    <row r="24" spans="1:8" ht="76.5" x14ac:dyDescent="0.2">
      <c r="A24" s="11">
        <v>7</v>
      </c>
      <c r="B24" s="55" t="s">
        <v>65</v>
      </c>
      <c r="C24" s="24">
        <v>106476.91800000001</v>
      </c>
      <c r="D24" s="24">
        <v>105936.477</v>
      </c>
      <c r="E24" s="24">
        <v>105306.401</v>
      </c>
      <c r="F24" s="24">
        <v>105306.401</v>
      </c>
      <c r="G24" s="168"/>
      <c r="H24" s="27"/>
    </row>
    <row r="25" spans="1:8" ht="38.25" x14ac:dyDescent="0.2">
      <c r="A25" s="11"/>
      <c r="B25" s="11" t="s">
        <v>66</v>
      </c>
      <c r="C25" s="17"/>
      <c r="D25" s="17"/>
      <c r="E25" s="17"/>
      <c r="F25" s="17"/>
      <c r="G25" s="167" t="s">
        <v>67</v>
      </c>
    </row>
    <row r="26" spans="1:8" x14ac:dyDescent="0.2">
      <c r="A26" s="11">
        <v>8</v>
      </c>
      <c r="B26" s="55" t="s">
        <v>68</v>
      </c>
      <c r="C26" s="17">
        <v>73539.119000000006</v>
      </c>
      <c r="D26" s="17">
        <v>73504.539999999994</v>
      </c>
      <c r="E26" s="17">
        <v>71675.752999999997</v>
      </c>
      <c r="F26" s="17">
        <v>71675.752999999997</v>
      </c>
      <c r="G26" s="168"/>
    </row>
    <row r="27" spans="1:8" ht="38.25" x14ac:dyDescent="0.2">
      <c r="A27" s="11"/>
      <c r="B27" s="11" t="s">
        <v>69</v>
      </c>
      <c r="C27" s="18"/>
      <c r="D27" s="18"/>
      <c r="E27" s="18"/>
      <c r="F27" s="18"/>
      <c r="G27" s="167" t="s">
        <v>70</v>
      </c>
    </row>
    <row r="28" spans="1:8" s="36" customFormat="1" x14ac:dyDescent="0.2">
      <c r="A28" s="11">
        <v>9</v>
      </c>
      <c r="B28" s="11" t="s">
        <v>71</v>
      </c>
      <c r="C28" s="18">
        <v>83434</v>
      </c>
      <c r="D28" s="18">
        <v>77338</v>
      </c>
      <c r="E28" s="18">
        <v>70031.698000000004</v>
      </c>
      <c r="F28" s="18">
        <v>70031.698000000004</v>
      </c>
      <c r="G28" s="168"/>
    </row>
    <row r="29" spans="1:8" ht="38.25" x14ac:dyDescent="0.2">
      <c r="A29" s="11"/>
      <c r="B29" s="55" t="s">
        <v>72</v>
      </c>
      <c r="C29" s="18"/>
      <c r="D29" s="18"/>
      <c r="E29" s="18"/>
      <c r="F29" s="18"/>
      <c r="G29" s="167" t="s">
        <v>73</v>
      </c>
    </row>
    <row r="30" spans="1:8" s="36" customFormat="1" ht="51" x14ac:dyDescent="0.2">
      <c r="A30" s="11">
        <v>10</v>
      </c>
      <c r="B30" s="11" t="s">
        <v>74</v>
      </c>
      <c r="C30" s="56">
        <v>266319.03700000001</v>
      </c>
      <c r="D30" s="56">
        <v>239697.561082</v>
      </c>
      <c r="E30" s="56">
        <v>239697.561082</v>
      </c>
      <c r="F30" s="56">
        <v>239697.561082</v>
      </c>
      <c r="G30" s="168"/>
    </row>
    <row r="31" spans="1:8" ht="38.25" x14ac:dyDescent="0.2">
      <c r="A31" s="11"/>
      <c r="B31" s="11" t="s">
        <v>75</v>
      </c>
      <c r="C31" s="13"/>
      <c r="D31" s="17"/>
      <c r="E31" s="17"/>
      <c r="F31" s="17"/>
      <c r="G31" s="167" t="s">
        <v>76</v>
      </c>
    </row>
    <row r="32" spans="1:8" ht="25.5" x14ac:dyDescent="0.2">
      <c r="A32" s="11">
        <v>11</v>
      </c>
      <c r="B32" s="11" t="s">
        <v>77</v>
      </c>
      <c r="C32" s="24">
        <v>30949.976999999999</v>
      </c>
      <c r="D32" s="24">
        <v>32347.956999999999</v>
      </c>
      <c r="E32" s="24">
        <v>27495.762999999999</v>
      </c>
      <c r="F32" s="24">
        <v>27495.762999999999</v>
      </c>
      <c r="G32" s="168"/>
    </row>
    <row r="33" spans="1:7" ht="25.5" x14ac:dyDescent="0.2">
      <c r="A33" s="11"/>
      <c r="B33" s="55" t="s">
        <v>78</v>
      </c>
      <c r="C33" s="24"/>
      <c r="D33" s="24"/>
      <c r="E33" s="24"/>
      <c r="F33" s="24"/>
      <c r="G33" s="167" t="s">
        <v>79</v>
      </c>
    </row>
    <row r="34" spans="1:7" ht="25.5" x14ac:dyDescent="0.2">
      <c r="A34" s="11">
        <v>12</v>
      </c>
      <c r="B34" s="11" t="s">
        <v>80</v>
      </c>
      <c r="C34" s="24">
        <v>493583</v>
      </c>
      <c r="D34" s="24">
        <v>493583</v>
      </c>
      <c r="E34" s="24">
        <v>493583</v>
      </c>
      <c r="F34" s="24">
        <v>493583</v>
      </c>
      <c r="G34" s="168"/>
    </row>
    <row r="35" spans="1:7" ht="25.5" x14ac:dyDescent="0.2">
      <c r="A35" s="11"/>
      <c r="B35" s="11" t="s">
        <v>81</v>
      </c>
      <c r="C35" s="18"/>
      <c r="D35" s="18"/>
      <c r="E35" s="18"/>
      <c r="F35" s="18"/>
      <c r="G35" s="167" t="s">
        <v>82</v>
      </c>
    </row>
    <row r="36" spans="1:7" ht="38.25" x14ac:dyDescent="0.2">
      <c r="A36" s="11">
        <v>13</v>
      </c>
      <c r="B36" s="55" t="s">
        <v>83</v>
      </c>
      <c r="C36" s="56">
        <v>3507.7220000000002</v>
      </c>
      <c r="D36" s="56">
        <v>2063.3649999999998</v>
      </c>
      <c r="E36" s="56">
        <v>2063.3649999999998</v>
      </c>
      <c r="F36" s="56">
        <v>2063.3649999999998</v>
      </c>
      <c r="G36" s="168"/>
    </row>
    <row r="37" spans="1:7" ht="25.5" x14ac:dyDescent="0.2">
      <c r="A37" s="11"/>
      <c r="B37" s="11" t="s">
        <v>84</v>
      </c>
      <c r="C37" s="24"/>
      <c r="D37" s="24"/>
      <c r="E37" s="24"/>
      <c r="F37" s="24"/>
      <c r="G37" s="167" t="s">
        <v>85</v>
      </c>
    </row>
    <row r="38" spans="1:7" ht="51" x14ac:dyDescent="0.2">
      <c r="A38" s="11">
        <v>14</v>
      </c>
      <c r="B38" s="11" t="s">
        <v>86</v>
      </c>
      <c r="C38" s="57">
        <v>10392.18</v>
      </c>
      <c r="D38" s="57">
        <v>10392.18</v>
      </c>
      <c r="E38" s="57">
        <v>10392.18</v>
      </c>
      <c r="F38" s="57">
        <v>10392.18</v>
      </c>
      <c r="G38" s="168"/>
    </row>
    <row r="39" spans="1:7" ht="51" x14ac:dyDescent="0.2">
      <c r="A39" s="11"/>
      <c r="B39" s="11" t="s">
        <v>87</v>
      </c>
      <c r="C39" s="57"/>
      <c r="D39" s="57"/>
      <c r="E39" s="57"/>
      <c r="F39" s="57"/>
      <c r="G39" s="25"/>
    </row>
    <row r="40" spans="1:7" s="61" customFormat="1" x14ac:dyDescent="0.2">
      <c r="A40" s="58">
        <v>15</v>
      </c>
      <c r="B40" s="58" t="s">
        <v>88</v>
      </c>
      <c r="C40" s="59"/>
      <c r="D40" s="59"/>
      <c r="E40" s="59"/>
      <c r="F40" s="59"/>
      <c r="G40" s="60"/>
    </row>
    <row r="41" spans="1:7" ht="38.25" x14ac:dyDescent="0.2">
      <c r="A41" s="11"/>
      <c r="B41" s="11" t="s">
        <v>89</v>
      </c>
      <c r="C41" s="57"/>
      <c r="D41" s="57"/>
      <c r="E41" s="57"/>
      <c r="F41" s="57"/>
      <c r="G41" s="25"/>
    </row>
    <row r="42" spans="1:7" s="61" customFormat="1" x14ac:dyDescent="0.2">
      <c r="A42" s="58">
        <v>16</v>
      </c>
      <c r="B42" s="58" t="s">
        <v>88</v>
      </c>
      <c r="C42" s="59"/>
      <c r="D42" s="59"/>
      <c r="E42" s="59"/>
      <c r="F42" s="59"/>
      <c r="G42" s="60"/>
    </row>
    <row r="43" spans="1:7" s="63" customFormat="1" ht="25.5" x14ac:dyDescent="0.2">
      <c r="A43" s="51" t="s">
        <v>15</v>
      </c>
      <c r="B43" s="51" t="s">
        <v>90</v>
      </c>
      <c r="C43" s="52"/>
      <c r="D43" s="52"/>
      <c r="E43" s="52"/>
      <c r="F43" s="52"/>
      <c r="G43" s="62"/>
    </row>
    <row r="44" spans="1:7" ht="25.5" x14ac:dyDescent="0.2">
      <c r="A44" s="55"/>
      <c r="B44" s="55" t="s">
        <v>91</v>
      </c>
      <c r="C44" s="24">
        <v>493.49599999999998</v>
      </c>
      <c r="D44" s="24">
        <v>471.34300000000002</v>
      </c>
      <c r="E44" s="24">
        <v>471.34300000000002</v>
      </c>
      <c r="F44" s="24">
        <v>471.34300000000002</v>
      </c>
      <c r="G44" s="188" t="s">
        <v>92</v>
      </c>
    </row>
    <row r="45" spans="1:7" x14ac:dyDescent="0.2">
      <c r="A45" s="11">
        <v>15</v>
      </c>
      <c r="B45" s="11" t="s">
        <v>93</v>
      </c>
      <c r="C45" s="24"/>
      <c r="D45" s="24"/>
      <c r="E45" s="24"/>
      <c r="F45" s="24"/>
      <c r="G45" s="188"/>
    </row>
    <row r="46" spans="1:7" s="54" customFormat="1" ht="25.5" x14ac:dyDescent="0.2">
      <c r="A46" s="51" t="s">
        <v>37</v>
      </c>
      <c r="B46" s="51" t="s">
        <v>94</v>
      </c>
      <c r="C46" s="64"/>
      <c r="D46" s="64"/>
      <c r="E46" s="64"/>
      <c r="F46" s="64"/>
      <c r="G46" s="65"/>
    </row>
    <row r="47" spans="1:7" ht="38.25" x14ac:dyDescent="0.2">
      <c r="A47" s="11"/>
      <c r="B47" s="11" t="s">
        <v>95</v>
      </c>
      <c r="C47" s="24">
        <v>643.6</v>
      </c>
      <c r="D47" s="24">
        <v>662.8</v>
      </c>
      <c r="E47" s="24">
        <v>662.8</v>
      </c>
      <c r="F47" s="24">
        <v>643.6</v>
      </c>
      <c r="G47" s="188" t="s">
        <v>96</v>
      </c>
    </row>
    <row r="48" spans="1:7" x14ac:dyDescent="0.2">
      <c r="A48" s="11">
        <v>16</v>
      </c>
      <c r="B48" s="11" t="s">
        <v>97</v>
      </c>
      <c r="C48" s="24"/>
      <c r="D48" s="24"/>
      <c r="E48" s="24"/>
      <c r="F48" s="24"/>
      <c r="G48" s="188"/>
    </row>
    <row r="49" spans="1:7" hidden="1" x14ac:dyDescent="0.2">
      <c r="A49" s="11"/>
      <c r="B49" s="11"/>
      <c r="C49" s="24"/>
      <c r="D49" s="24"/>
      <c r="E49" s="24"/>
      <c r="F49" s="24"/>
      <c r="G49" s="66"/>
    </row>
    <row r="50" spans="1:7" hidden="1" x14ac:dyDescent="0.2">
      <c r="A50" s="11"/>
      <c r="B50" s="11"/>
      <c r="C50" s="24"/>
      <c r="D50" s="24"/>
      <c r="E50" s="24"/>
      <c r="F50" s="24"/>
      <c r="G50" s="66"/>
    </row>
    <row r="51" spans="1:7" hidden="1" x14ac:dyDescent="0.2">
      <c r="A51" s="11"/>
      <c r="B51" s="11"/>
      <c r="C51" s="24"/>
      <c r="D51" s="24"/>
      <c r="E51" s="24"/>
      <c r="F51" s="24"/>
      <c r="G51" s="66"/>
    </row>
    <row r="52" spans="1:7" hidden="1" x14ac:dyDescent="0.2">
      <c r="A52" s="11"/>
      <c r="B52" s="11"/>
      <c r="C52" s="17"/>
      <c r="D52" s="17"/>
      <c r="E52" s="17"/>
      <c r="F52" s="17"/>
      <c r="G52" s="56"/>
    </row>
    <row r="53" spans="1:7" ht="12.75" customHeight="1" x14ac:dyDescent="0.2">
      <c r="D53" s="67"/>
      <c r="E53" s="67"/>
      <c r="F53" s="67"/>
    </row>
    <row r="54" spans="1:7" ht="12.75" customHeight="1" x14ac:dyDescent="0.2">
      <c r="D54" s="68"/>
      <c r="E54" s="68"/>
      <c r="F54" s="68"/>
    </row>
  </sheetData>
  <mergeCells count="21">
    <mergeCell ref="G37:G38"/>
    <mergeCell ref="G44:G45"/>
    <mergeCell ref="G47:G48"/>
    <mergeCell ref="G25:G26"/>
    <mergeCell ref="G27:G28"/>
    <mergeCell ref="G29:G30"/>
    <mergeCell ref="G31:G32"/>
    <mergeCell ref="G33:G34"/>
    <mergeCell ref="G35:G36"/>
    <mergeCell ref="G23:G24"/>
    <mergeCell ref="A1:B2"/>
    <mergeCell ref="D1:G1"/>
    <mergeCell ref="A4:G4"/>
    <mergeCell ref="A5:G5"/>
    <mergeCell ref="E7:G7"/>
    <mergeCell ref="G11:G12"/>
    <mergeCell ref="G13:G14"/>
    <mergeCell ref="G15:G16"/>
    <mergeCell ref="G17:G18"/>
    <mergeCell ref="G19:G20"/>
    <mergeCell ref="G21: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A4" sqref="A4:E5"/>
    </sheetView>
  </sheetViews>
  <sheetFormatPr defaultRowHeight="12.75" x14ac:dyDescent="0.2"/>
  <cols>
    <col min="1" max="1" width="3.85546875" style="13" bestFit="1" customWidth="1"/>
    <col min="2" max="2" width="54.42578125" style="13" customWidth="1"/>
    <col min="3" max="3" width="9.28515625" style="13" customWidth="1"/>
    <col min="4" max="4" width="7.7109375" style="13" customWidth="1"/>
    <col min="5" max="5" width="13.28515625" style="13" customWidth="1"/>
    <col min="6" max="6" width="7.28515625" style="13" customWidth="1"/>
    <col min="7" max="7" width="6.5703125" style="13" customWidth="1"/>
    <col min="8" max="8" width="7.5703125" style="13" customWidth="1"/>
    <col min="9" max="10" width="6.5703125" style="13" customWidth="1"/>
    <col min="11" max="17" width="9.140625" style="34"/>
    <col min="18" max="256" width="9.140625" style="13"/>
    <col min="257" max="257" width="3.85546875" style="13" bestFit="1" customWidth="1"/>
    <col min="258" max="258" width="54.42578125" style="13" customWidth="1"/>
    <col min="259" max="259" width="9.28515625" style="13" customWidth="1"/>
    <col min="260" max="260" width="7.7109375" style="13" customWidth="1"/>
    <col min="261" max="261" width="13.28515625" style="13" customWidth="1"/>
    <col min="262" max="262" width="7.28515625" style="13" customWidth="1"/>
    <col min="263" max="263" width="6.5703125" style="13" customWidth="1"/>
    <col min="264" max="264" width="7.5703125" style="13" customWidth="1"/>
    <col min="265" max="266" width="6.5703125" style="13" customWidth="1"/>
    <col min="267" max="512" width="9.140625" style="13"/>
    <col min="513" max="513" width="3.85546875" style="13" bestFit="1" customWidth="1"/>
    <col min="514" max="514" width="54.42578125" style="13" customWidth="1"/>
    <col min="515" max="515" width="9.28515625" style="13" customWidth="1"/>
    <col min="516" max="516" width="7.7109375" style="13" customWidth="1"/>
    <col min="517" max="517" width="13.28515625" style="13" customWidth="1"/>
    <col min="518" max="518" width="7.28515625" style="13" customWidth="1"/>
    <col min="519" max="519" width="6.5703125" style="13" customWidth="1"/>
    <col min="520" max="520" width="7.5703125" style="13" customWidth="1"/>
    <col min="521" max="522" width="6.5703125" style="13" customWidth="1"/>
    <col min="523" max="768" width="9.140625" style="13"/>
    <col min="769" max="769" width="3.85546875" style="13" bestFit="1" customWidth="1"/>
    <col min="770" max="770" width="54.42578125" style="13" customWidth="1"/>
    <col min="771" max="771" width="9.28515625" style="13" customWidth="1"/>
    <col min="772" max="772" width="7.7109375" style="13" customWidth="1"/>
    <col min="773" max="773" width="13.28515625" style="13" customWidth="1"/>
    <col min="774" max="774" width="7.28515625" style="13" customWidth="1"/>
    <col min="775" max="775" width="6.5703125" style="13" customWidth="1"/>
    <col min="776" max="776" width="7.5703125" style="13" customWidth="1"/>
    <col min="777" max="778" width="6.5703125" style="13" customWidth="1"/>
    <col min="779" max="1024" width="9.140625" style="13"/>
    <col min="1025" max="1025" width="3.85546875" style="13" bestFit="1" customWidth="1"/>
    <col min="1026" max="1026" width="54.42578125" style="13" customWidth="1"/>
    <col min="1027" max="1027" width="9.28515625" style="13" customWidth="1"/>
    <col min="1028" max="1028" width="7.7109375" style="13" customWidth="1"/>
    <col min="1029" max="1029" width="13.28515625" style="13" customWidth="1"/>
    <col min="1030" max="1030" width="7.28515625" style="13" customWidth="1"/>
    <col min="1031" max="1031" width="6.5703125" style="13" customWidth="1"/>
    <col min="1032" max="1032" width="7.5703125" style="13" customWidth="1"/>
    <col min="1033" max="1034" width="6.5703125" style="13" customWidth="1"/>
    <col min="1035" max="1280" width="9.140625" style="13"/>
    <col min="1281" max="1281" width="3.85546875" style="13" bestFit="1" customWidth="1"/>
    <col min="1282" max="1282" width="54.42578125" style="13" customWidth="1"/>
    <col min="1283" max="1283" width="9.28515625" style="13" customWidth="1"/>
    <col min="1284" max="1284" width="7.7109375" style="13" customWidth="1"/>
    <col min="1285" max="1285" width="13.28515625" style="13" customWidth="1"/>
    <col min="1286" max="1286" width="7.28515625" style="13" customWidth="1"/>
    <col min="1287" max="1287" width="6.5703125" style="13" customWidth="1"/>
    <col min="1288" max="1288" width="7.5703125" style="13" customWidth="1"/>
    <col min="1289" max="1290" width="6.5703125" style="13" customWidth="1"/>
    <col min="1291" max="1536" width="9.140625" style="13"/>
    <col min="1537" max="1537" width="3.85546875" style="13" bestFit="1" customWidth="1"/>
    <col min="1538" max="1538" width="54.42578125" style="13" customWidth="1"/>
    <col min="1539" max="1539" width="9.28515625" style="13" customWidth="1"/>
    <col min="1540" max="1540" width="7.7109375" style="13" customWidth="1"/>
    <col min="1541" max="1541" width="13.28515625" style="13" customWidth="1"/>
    <col min="1542" max="1542" width="7.28515625" style="13" customWidth="1"/>
    <col min="1543" max="1543" width="6.5703125" style="13" customWidth="1"/>
    <col min="1544" max="1544" width="7.5703125" style="13" customWidth="1"/>
    <col min="1545" max="1546" width="6.5703125" style="13" customWidth="1"/>
    <col min="1547" max="1792" width="9.140625" style="13"/>
    <col min="1793" max="1793" width="3.85546875" style="13" bestFit="1" customWidth="1"/>
    <col min="1794" max="1794" width="54.42578125" style="13" customWidth="1"/>
    <col min="1795" max="1795" width="9.28515625" style="13" customWidth="1"/>
    <col min="1796" max="1796" width="7.7109375" style="13" customWidth="1"/>
    <col min="1797" max="1797" width="13.28515625" style="13" customWidth="1"/>
    <col min="1798" max="1798" width="7.28515625" style="13" customWidth="1"/>
    <col min="1799" max="1799" width="6.5703125" style="13" customWidth="1"/>
    <col min="1800" max="1800" width="7.5703125" style="13" customWidth="1"/>
    <col min="1801" max="1802" width="6.5703125" style="13" customWidth="1"/>
    <col min="1803" max="2048" width="9.140625" style="13"/>
    <col min="2049" max="2049" width="3.85546875" style="13" bestFit="1" customWidth="1"/>
    <col min="2050" max="2050" width="54.42578125" style="13" customWidth="1"/>
    <col min="2051" max="2051" width="9.28515625" style="13" customWidth="1"/>
    <col min="2052" max="2052" width="7.7109375" style="13" customWidth="1"/>
    <col min="2053" max="2053" width="13.28515625" style="13" customWidth="1"/>
    <col min="2054" max="2054" width="7.28515625" style="13" customWidth="1"/>
    <col min="2055" max="2055" width="6.5703125" style="13" customWidth="1"/>
    <col min="2056" max="2056" width="7.5703125" style="13" customWidth="1"/>
    <col min="2057" max="2058" width="6.5703125" style="13" customWidth="1"/>
    <col min="2059" max="2304" width="9.140625" style="13"/>
    <col min="2305" max="2305" width="3.85546875" style="13" bestFit="1" customWidth="1"/>
    <col min="2306" max="2306" width="54.42578125" style="13" customWidth="1"/>
    <col min="2307" max="2307" width="9.28515625" style="13" customWidth="1"/>
    <col min="2308" max="2308" width="7.7109375" style="13" customWidth="1"/>
    <col min="2309" max="2309" width="13.28515625" style="13" customWidth="1"/>
    <col min="2310" max="2310" width="7.28515625" style="13" customWidth="1"/>
    <col min="2311" max="2311" width="6.5703125" style="13" customWidth="1"/>
    <col min="2312" max="2312" width="7.5703125" style="13" customWidth="1"/>
    <col min="2313" max="2314" width="6.5703125" style="13" customWidth="1"/>
    <col min="2315" max="2560" width="9.140625" style="13"/>
    <col min="2561" max="2561" width="3.85546875" style="13" bestFit="1" customWidth="1"/>
    <col min="2562" max="2562" width="54.42578125" style="13" customWidth="1"/>
    <col min="2563" max="2563" width="9.28515625" style="13" customWidth="1"/>
    <col min="2564" max="2564" width="7.7109375" style="13" customWidth="1"/>
    <col min="2565" max="2565" width="13.28515625" style="13" customWidth="1"/>
    <col min="2566" max="2566" width="7.28515625" style="13" customWidth="1"/>
    <col min="2567" max="2567" width="6.5703125" style="13" customWidth="1"/>
    <col min="2568" max="2568" width="7.5703125" style="13" customWidth="1"/>
    <col min="2569" max="2570" width="6.5703125" style="13" customWidth="1"/>
    <col min="2571" max="2816" width="9.140625" style="13"/>
    <col min="2817" max="2817" width="3.85546875" style="13" bestFit="1" customWidth="1"/>
    <col min="2818" max="2818" width="54.42578125" style="13" customWidth="1"/>
    <col min="2819" max="2819" width="9.28515625" style="13" customWidth="1"/>
    <col min="2820" max="2820" width="7.7109375" style="13" customWidth="1"/>
    <col min="2821" max="2821" width="13.28515625" style="13" customWidth="1"/>
    <col min="2822" max="2822" width="7.28515625" style="13" customWidth="1"/>
    <col min="2823" max="2823" width="6.5703125" style="13" customWidth="1"/>
    <col min="2824" max="2824" width="7.5703125" style="13" customWidth="1"/>
    <col min="2825" max="2826" width="6.5703125" style="13" customWidth="1"/>
    <col min="2827" max="3072" width="9.140625" style="13"/>
    <col min="3073" max="3073" width="3.85546875" style="13" bestFit="1" customWidth="1"/>
    <col min="3074" max="3074" width="54.42578125" style="13" customWidth="1"/>
    <col min="3075" max="3075" width="9.28515625" style="13" customWidth="1"/>
    <col min="3076" max="3076" width="7.7109375" style="13" customWidth="1"/>
    <col min="3077" max="3077" width="13.28515625" style="13" customWidth="1"/>
    <col min="3078" max="3078" width="7.28515625" style="13" customWidth="1"/>
    <col min="3079" max="3079" width="6.5703125" style="13" customWidth="1"/>
    <col min="3080" max="3080" width="7.5703125" style="13" customWidth="1"/>
    <col min="3081" max="3082" width="6.5703125" style="13" customWidth="1"/>
    <col min="3083" max="3328" width="9.140625" style="13"/>
    <col min="3329" max="3329" width="3.85546875" style="13" bestFit="1" customWidth="1"/>
    <col min="3330" max="3330" width="54.42578125" style="13" customWidth="1"/>
    <col min="3331" max="3331" width="9.28515625" style="13" customWidth="1"/>
    <col min="3332" max="3332" width="7.7109375" style="13" customWidth="1"/>
    <col min="3333" max="3333" width="13.28515625" style="13" customWidth="1"/>
    <col min="3334" max="3334" width="7.28515625" style="13" customWidth="1"/>
    <col min="3335" max="3335" width="6.5703125" style="13" customWidth="1"/>
    <col min="3336" max="3336" width="7.5703125" style="13" customWidth="1"/>
    <col min="3337" max="3338" width="6.5703125" style="13" customWidth="1"/>
    <col min="3339" max="3584" width="9.140625" style="13"/>
    <col min="3585" max="3585" width="3.85546875" style="13" bestFit="1" customWidth="1"/>
    <col min="3586" max="3586" width="54.42578125" style="13" customWidth="1"/>
    <col min="3587" max="3587" width="9.28515625" style="13" customWidth="1"/>
    <col min="3588" max="3588" width="7.7109375" style="13" customWidth="1"/>
    <col min="3589" max="3589" width="13.28515625" style="13" customWidth="1"/>
    <col min="3590" max="3590" width="7.28515625" style="13" customWidth="1"/>
    <col min="3591" max="3591" width="6.5703125" style="13" customWidth="1"/>
    <col min="3592" max="3592" width="7.5703125" style="13" customWidth="1"/>
    <col min="3593" max="3594" width="6.5703125" style="13" customWidth="1"/>
    <col min="3595" max="3840" width="9.140625" style="13"/>
    <col min="3841" max="3841" width="3.85546875" style="13" bestFit="1" customWidth="1"/>
    <col min="3842" max="3842" width="54.42578125" style="13" customWidth="1"/>
    <col min="3843" max="3843" width="9.28515625" style="13" customWidth="1"/>
    <col min="3844" max="3844" width="7.7109375" style="13" customWidth="1"/>
    <col min="3845" max="3845" width="13.28515625" style="13" customWidth="1"/>
    <col min="3846" max="3846" width="7.28515625" style="13" customWidth="1"/>
    <col min="3847" max="3847" width="6.5703125" style="13" customWidth="1"/>
    <col min="3848" max="3848" width="7.5703125" style="13" customWidth="1"/>
    <col min="3849" max="3850" width="6.5703125" style="13" customWidth="1"/>
    <col min="3851" max="4096" width="9.140625" style="13"/>
    <col min="4097" max="4097" width="3.85546875" style="13" bestFit="1" customWidth="1"/>
    <col min="4098" max="4098" width="54.42578125" style="13" customWidth="1"/>
    <col min="4099" max="4099" width="9.28515625" style="13" customWidth="1"/>
    <col min="4100" max="4100" width="7.7109375" style="13" customWidth="1"/>
    <col min="4101" max="4101" width="13.28515625" style="13" customWidth="1"/>
    <col min="4102" max="4102" width="7.28515625" style="13" customWidth="1"/>
    <col min="4103" max="4103" width="6.5703125" style="13" customWidth="1"/>
    <col min="4104" max="4104" width="7.5703125" style="13" customWidth="1"/>
    <col min="4105" max="4106" width="6.5703125" style="13" customWidth="1"/>
    <col min="4107" max="4352" width="9.140625" style="13"/>
    <col min="4353" max="4353" width="3.85546875" style="13" bestFit="1" customWidth="1"/>
    <col min="4354" max="4354" width="54.42578125" style="13" customWidth="1"/>
    <col min="4355" max="4355" width="9.28515625" style="13" customWidth="1"/>
    <col min="4356" max="4356" width="7.7109375" style="13" customWidth="1"/>
    <col min="4357" max="4357" width="13.28515625" style="13" customWidth="1"/>
    <col min="4358" max="4358" width="7.28515625" style="13" customWidth="1"/>
    <col min="4359" max="4359" width="6.5703125" style="13" customWidth="1"/>
    <col min="4360" max="4360" width="7.5703125" style="13" customWidth="1"/>
    <col min="4361" max="4362" width="6.5703125" style="13" customWidth="1"/>
    <col min="4363" max="4608" width="9.140625" style="13"/>
    <col min="4609" max="4609" width="3.85546875" style="13" bestFit="1" customWidth="1"/>
    <col min="4610" max="4610" width="54.42578125" style="13" customWidth="1"/>
    <col min="4611" max="4611" width="9.28515625" style="13" customWidth="1"/>
    <col min="4612" max="4612" width="7.7109375" style="13" customWidth="1"/>
    <col min="4613" max="4613" width="13.28515625" style="13" customWidth="1"/>
    <col min="4614" max="4614" width="7.28515625" style="13" customWidth="1"/>
    <col min="4615" max="4615" width="6.5703125" style="13" customWidth="1"/>
    <col min="4616" max="4616" width="7.5703125" style="13" customWidth="1"/>
    <col min="4617" max="4618" width="6.5703125" style="13" customWidth="1"/>
    <col min="4619" max="4864" width="9.140625" style="13"/>
    <col min="4865" max="4865" width="3.85546875" style="13" bestFit="1" customWidth="1"/>
    <col min="4866" max="4866" width="54.42578125" style="13" customWidth="1"/>
    <col min="4867" max="4867" width="9.28515625" style="13" customWidth="1"/>
    <col min="4868" max="4868" width="7.7109375" style="13" customWidth="1"/>
    <col min="4869" max="4869" width="13.28515625" style="13" customWidth="1"/>
    <col min="4870" max="4870" width="7.28515625" style="13" customWidth="1"/>
    <col min="4871" max="4871" width="6.5703125" style="13" customWidth="1"/>
    <col min="4872" max="4872" width="7.5703125" style="13" customWidth="1"/>
    <col min="4873" max="4874" width="6.5703125" style="13" customWidth="1"/>
    <col min="4875" max="5120" width="9.140625" style="13"/>
    <col min="5121" max="5121" width="3.85546875" style="13" bestFit="1" customWidth="1"/>
    <col min="5122" max="5122" width="54.42578125" style="13" customWidth="1"/>
    <col min="5123" max="5123" width="9.28515625" style="13" customWidth="1"/>
    <col min="5124" max="5124" width="7.7109375" style="13" customWidth="1"/>
    <col min="5125" max="5125" width="13.28515625" style="13" customWidth="1"/>
    <col min="5126" max="5126" width="7.28515625" style="13" customWidth="1"/>
    <col min="5127" max="5127" width="6.5703125" style="13" customWidth="1"/>
    <col min="5128" max="5128" width="7.5703125" style="13" customWidth="1"/>
    <col min="5129" max="5130" width="6.5703125" style="13" customWidth="1"/>
    <col min="5131" max="5376" width="9.140625" style="13"/>
    <col min="5377" max="5377" width="3.85546875" style="13" bestFit="1" customWidth="1"/>
    <col min="5378" max="5378" width="54.42578125" style="13" customWidth="1"/>
    <col min="5379" max="5379" width="9.28515625" style="13" customWidth="1"/>
    <col min="5380" max="5380" width="7.7109375" style="13" customWidth="1"/>
    <col min="5381" max="5381" width="13.28515625" style="13" customWidth="1"/>
    <col min="5382" max="5382" width="7.28515625" style="13" customWidth="1"/>
    <col min="5383" max="5383" width="6.5703125" style="13" customWidth="1"/>
    <col min="5384" max="5384" width="7.5703125" style="13" customWidth="1"/>
    <col min="5385" max="5386" width="6.5703125" style="13" customWidth="1"/>
    <col min="5387" max="5632" width="9.140625" style="13"/>
    <col min="5633" max="5633" width="3.85546875" style="13" bestFit="1" customWidth="1"/>
    <col min="5634" max="5634" width="54.42578125" style="13" customWidth="1"/>
    <col min="5635" max="5635" width="9.28515625" style="13" customWidth="1"/>
    <col min="5636" max="5636" width="7.7109375" style="13" customWidth="1"/>
    <col min="5637" max="5637" width="13.28515625" style="13" customWidth="1"/>
    <col min="5638" max="5638" width="7.28515625" style="13" customWidth="1"/>
    <col min="5639" max="5639" width="6.5703125" style="13" customWidth="1"/>
    <col min="5640" max="5640" width="7.5703125" style="13" customWidth="1"/>
    <col min="5641" max="5642" width="6.5703125" style="13" customWidth="1"/>
    <col min="5643" max="5888" width="9.140625" style="13"/>
    <col min="5889" max="5889" width="3.85546875" style="13" bestFit="1" customWidth="1"/>
    <col min="5890" max="5890" width="54.42578125" style="13" customWidth="1"/>
    <col min="5891" max="5891" width="9.28515625" style="13" customWidth="1"/>
    <col min="5892" max="5892" width="7.7109375" style="13" customWidth="1"/>
    <col min="5893" max="5893" width="13.28515625" style="13" customWidth="1"/>
    <col min="5894" max="5894" width="7.28515625" style="13" customWidth="1"/>
    <col min="5895" max="5895" width="6.5703125" style="13" customWidth="1"/>
    <col min="5896" max="5896" width="7.5703125" style="13" customWidth="1"/>
    <col min="5897" max="5898" width="6.5703125" style="13" customWidth="1"/>
    <col min="5899" max="6144" width="9.140625" style="13"/>
    <col min="6145" max="6145" width="3.85546875" style="13" bestFit="1" customWidth="1"/>
    <col min="6146" max="6146" width="54.42578125" style="13" customWidth="1"/>
    <col min="6147" max="6147" width="9.28515625" style="13" customWidth="1"/>
    <col min="6148" max="6148" width="7.7109375" style="13" customWidth="1"/>
    <col min="6149" max="6149" width="13.28515625" style="13" customWidth="1"/>
    <col min="6150" max="6150" width="7.28515625" style="13" customWidth="1"/>
    <col min="6151" max="6151" width="6.5703125" style="13" customWidth="1"/>
    <col min="6152" max="6152" width="7.5703125" style="13" customWidth="1"/>
    <col min="6153" max="6154" width="6.5703125" style="13" customWidth="1"/>
    <col min="6155" max="6400" width="9.140625" style="13"/>
    <col min="6401" max="6401" width="3.85546875" style="13" bestFit="1" customWidth="1"/>
    <col min="6402" max="6402" width="54.42578125" style="13" customWidth="1"/>
    <col min="6403" max="6403" width="9.28515625" style="13" customWidth="1"/>
    <col min="6404" max="6404" width="7.7109375" style="13" customWidth="1"/>
    <col min="6405" max="6405" width="13.28515625" style="13" customWidth="1"/>
    <col min="6406" max="6406" width="7.28515625" style="13" customWidth="1"/>
    <col min="6407" max="6407" width="6.5703125" style="13" customWidth="1"/>
    <col min="6408" max="6408" width="7.5703125" style="13" customWidth="1"/>
    <col min="6409" max="6410" width="6.5703125" style="13" customWidth="1"/>
    <col min="6411" max="6656" width="9.140625" style="13"/>
    <col min="6657" max="6657" width="3.85546875" style="13" bestFit="1" customWidth="1"/>
    <col min="6658" max="6658" width="54.42578125" style="13" customWidth="1"/>
    <col min="6659" max="6659" width="9.28515625" style="13" customWidth="1"/>
    <col min="6660" max="6660" width="7.7109375" style="13" customWidth="1"/>
    <col min="6661" max="6661" width="13.28515625" style="13" customWidth="1"/>
    <col min="6662" max="6662" width="7.28515625" style="13" customWidth="1"/>
    <col min="6663" max="6663" width="6.5703125" style="13" customWidth="1"/>
    <col min="6664" max="6664" width="7.5703125" style="13" customWidth="1"/>
    <col min="6665" max="6666" width="6.5703125" style="13" customWidth="1"/>
    <col min="6667" max="6912" width="9.140625" style="13"/>
    <col min="6913" max="6913" width="3.85546875" style="13" bestFit="1" customWidth="1"/>
    <col min="6914" max="6914" width="54.42578125" style="13" customWidth="1"/>
    <col min="6915" max="6915" width="9.28515625" style="13" customWidth="1"/>
    <col min="6916" max="6916" width="7.7109375" style="13" customWidth="1"/>
    <col min="6917" max="6917" width="13.28515625" style="13" customWidth="1"/>
    <col min="6918" max="6918" width="7.28515625" style="13" customWidth="1"/>
    <col min="6919" max="6919" width="6.5703125" style="13" customWidth="1"/>
    <col min="6920" max="6920" width="7.5703125" style="13" customWidth="1"/>
    <col min="6921" max="6922" width="6.5703125" style="13" customWidth="1"/>
    <col min="6923" max="7168" width="9.140625" style="13"/>
    <col min="7169" max="7169" width="3.85546875" style="13" bestFit="1" customWidth="1"/>
    <col min="7170" max="7170" width="54.42578125" style="13" customWidth="1"/>
    <col min="7171" max="7171" width="9.28515625" style="13" customWidth="1"/>
    <col min="7172" max="7172" width="7.7109375" style="13" customWidth="1"/>
    <col min="7173" max="7173" width="13.28515625" style="13" customWidth="1"/>
    <col min="7174" max="7174" width="7.28515625" style="13" customWidth="1"/>
    <col min="7175" max="7175" width="6.5703125" style="13" customWidth="1"/>
    <col min="7176" max="7176" width="7.5703125" style="13" customWidth="1"/>
    <col min="7177" max="7178" width="6.5703125" style="13" customWidth="1"/>
    <col min="7179" max="7424" width="9.140625" style="13"/>
    <col min="7425" max="7425" width="3.85546875" style="13" bestFit="1" customWidth="1"/>
    <col min="7426" max="7426" width="54.42578125" style="13" customWidth="1"/>
    <col min="7427" max="7427" width="9.28515625" style="13" customWidth="1"/>
    <col min="7428" max="7428" width="7.7109375" style="13" customWidth="1"/>
    <col min="7429" max="7429" width="13.28515625" style="13" customWidth="1"/>
    <col min="7430" max="7430" width="7.28515625" style="13" customWidth="1"/>
    <col min="7431" max="7431" width="6.5703125" style="13" customWidth="1"/>
    <col min="7432" max="7432" width="7.5703125" style="13" customWidth="1"/>
    <col min="7433" max="7434" width="6.5703125" style="13" customWidth="1"/>
    <col min="7435" max="7680" width="9.140625" style="13"/>
    <col min="7681" max="7681" width="3.85546875" style="13" bestFit="1" customWidth="1"/>
    <col min="7682" max="7682" width="54.42578125" style="13" customWidth="1"/>
    <col min="7683" max="7683" width="9.28515625" style="13" customWidth="1"/>
    <col min="7684" max="7684" width="7.7109375" style="13" customWidth="1"/>
    <col min="7685" max="7685" width="13.28515625" style="13" customWidth="1"/>
    <col min="7686" max="7686" width="7.28515625" style="13" customWidth="1"/>
    <col min="7687" max="7687" width="6.5703125" style="13" customWidth="1"/>
    <col min="7688" max="7688" width="7.5703125" style="13" customWidth="1"/>
    <col min="7689" max="7690" width="6.5703125" style="13" customWidth="1"/>
    <col min="7691" max="7936" width="9.140625" style="13"/>
    <col min="7937" max="7937" width="3.85546875" style="13" bestFit="1" customWidth="1"/>
    <col min="7938" max="7938" width="54.42578125" style="13" customWidth="1"/>
    <col min="7939" max="7939" width="9.28515625" style="13" customWidth="1"/>
    <col min="7940" max="7940" width="7.7109375" style="13" customWidth="1"/>
    <col min="7941" max="7941" width="13.28515625" style="13" customWidth="1"/>
    <col min="7942" max="7942" width="7.28515625" style="13" customWidth="1"/>
    <col min="7943" max="7943" width="6.5703125" style="13" customWidth="1"/>
    <col min="7944" max="7944" width="7.5703125" style="13" customWidth="1"/>
    <col min="7945" max="7946" width="6.5703125" style="13" customWidth="1"/>
    <col min="7947" max="8192" width="9.140625" style="13"/>
    <col min="8193" max="8193" width="3.85546875" style="13" bestFit="1" customWidth="1"/>
    <col min="8194" max="8194" width="54.42578125" style="13" customWidth="1"/>
    <col min="8195" max="8195" width="9.28515625" style="13" customWidth="1"/>
    <col min="8196" max="8196" width="7.7109375" style="13" customWidth="1"/>
    <col min="8197" max="8197" width="13.28515625" style="13" customWidth="1"/>
    <col min="8198" max="8198" width="7.28515625" style="13" customWidth="1"/>
    <col min="8199" max="8199" width="6.5703125" style="13" customWidth="1"/>
    <col min="8200" max="8200" width="7.5703125" style="13" customWidth="1"/>
    <col min="8201" max="8202" width="6.5703125" style="13" customWidth="1"/>
    <col min="8203" max="8448" width="9.140625" style="13"/>
    <col min="8449" max="8449" width="3.85546875" style="13" bestFit="1" customWidth="1"/>
    <col min="8450" max="8450" width="54.42578125" style="13" customWidth="1"/>
    <col min="8451" max="8451" width="9.28515625" style="13" customWidth="1"/>
    <col min="8452" max="8452" width="7.7109375" style="13" customWidth="1"/>
    <col min="8453" max="8453" width="13.28515625" style="13" customWidth="1"/>
    <col min="8454" max="8454" width="7.28515625" style="13" customWidth="1"/>
    <col min="8455" max="8455" width="6.5703125" style="13" customWidth="1"/>
    <col min="8456" max="8456" width="7.5703125" style="13" customWidth="1"/>
    <col min="8457" max="8458" width="6.5703125" style="13" customWidth="1"/>
    <col min="8459" max="8704" width="9.140625" style="13"/>
    <col min="8705" max="8705" width="3.85546875" style="13" bestFit="1" customWidth="1"/>
    <col min="8706" max="8706" width="54.42578125" style="13" customWidth="1"/>
    <col min="8707" max="8707" width="9.28515625" style="13" customWidth="1"/>
    <col min="8708" max="8708" width="7.7109375" style="13" customWidth="1"/>
    <col min="8709" max="8709" width="13.28515625" style="13" customWidth="1"/>
    <col min="8710" max="8710" width="7.28515625" style="13" customWidth="1"/>
    <col min="8711" max="8711" width="6.5703125" style="13" customWidth="1"/>
    <col min="8712" max="8712" width="7.5703125" style="13" customWidth="1"/>
    <col min="8713" max="8714" width="6.5703125" style="13" customWidth="1"/>
    <col min="8715" max="8960" width="9.140625" style="13"/>
    <col min="8961" max="8961" width="3.85546875" style="13" bestFit="1" customWidth="1"/>
    <col min="8962" max="8962" width="54.42578125" style="13" customWidth="1"/>
    <col min="8963" max="8963" width="9.28515625" style="13" customWidth="1"/>
    <col min="8964" max="8964" width="7.7109375" style="13" customWidth="1"/>
    <col min="8965" max="8965" width="13.28515625" style="13" customWidth="1"/>
    <col min="8966" max="8966" width="7.28515625" style="13" customWidth="1"/>
    <col min="8967" max="8967" width="6.5703125" style="13" customWidth="1"/>
    <col min="8968" max="8968" width="7.5703125" style="13" customWidth="1"/>
    <col min="8969" max="8970" width="6.5703125" style="13" customWidth="1"/>
    <col min="8971" max="9216" width="9.140625" style="13"/>
    <col min="9217" max="9217" width="3.85546875" style="13" bestFit="1" customWidth="1"/>
    <col min="9218" max="9218" width="54.42578125" style="13" customWidth="1"/>
    <col min="9219" max="9219" width="9.28515625" style="13" customWidth="1"/>
    <col min="9220" max="9220" width="7.7109375" style="13" customWidth="1"/>
    <col min="9221" max="9221" width="13.28515625" style="13" customWidth="1"/>
    <col min="9222" max="9222" width="7.28515625" style="13" customWidth="1"/>
    <col min="9223" max="9223" width="6.5703125" style="13" customWidth="1"/>
    <col min="9224" max="9224" width="7.5703125" style="13" customWidth="1"/>
    <col min="9225" max="9226" width="6.5703125" style="13" customWidth="1"/>
    <col min="9227" max="9472" width="9.140625" style="13"/>
    <col min="9473" max="9473" width="3.85546875" style="13" bestFit="1" customWidth="1"/>
    <col min="9474" max="9474" width="54.42578125" style="13" customWidth="1"/>
    <col min="9475" max="9475" width="9.28515625" style="13" customWidth="1"/>
    <col min="9476" max="9476" width="7.7109375" style="13" customWidth="1"/>
    <col min="9477" max="9477" width="13.28515625" style="13" customWidth="1"/>
    <col min="9478" max="9478" width="7.28515625" style="13" customWidth="1"/>
    <col min="9479" max="9479" width="6.5703125" style="13" customWidth="1"/>
    <col min="9480" max="9480" width="7.5703125" style="13" customWidth="1"/>
    <col min="9481" max="9482" width="6.5703125" style="13" customWidth="1"/>
    <col min="9483" max="9728" width="9.140625" style="13"/>
    <col min="9729" max="9729" width="3.85546875" style="13" bestFit="1" customWidth="1"/>
    <col min="9730" max="9730" width="54.42578125" style="13" customWidth="1"/>
    <col min="9731" max="9731" width="9.28515625" style="13" customWidth="1"/>
    <col min="9732" max="9732" width="7.7109375" style="13" customWidth="1"/>
    <col min="9733" max="9733" width="13.28515625" style="13" customWidth="1"/>
    <col min="9734" max="9734" width="7.28515625" style="13" customWidth="1"/>
    <col min="9735" max="9735" width="6.5703125" style="13" customWidth="1"/>
    <col min="9736" max="9736" width="7.5703125" style="13" customWidth="1"/>
    <col min="9737" max="9738" width="6.5703125" style="13" customWidth="1"/>
    <col min="9739" max="9984" width="9.140625" style="13"/>
    <col min="9985" max="9985" width="3.85546875" style="13" bestFit="1" customWidth="1"/>
    <col min="9986" max="9986" width="54.42578125" style="13" customWidth="1"/>
    <col min="9987" max="9987" width="9.28515625" style="13" customWidth="1"/>
    <col min="9988" max="9988" width="7.7109375" style="13" customWidth="1"/>
    <col min="9989" max="9989" width="13.28515625" style="13" customWidth="1"/>
    <col min="9990" max="9990" width="7.28515625" style="13" customWidth="1"/>
    <col min="9991" max="9991" width="6.5703125" style="13" customWidth="1"/>
    <col min="9992" max="9992" width="7.5703125" style="13" customWidth="1"/>
    <col min="9993" max="9994" width="6.5703125" style="13" customWidth="1"/>
    <col min="9995" max="10240" width="9.140625" style="13"/>
    <col min="10241" max="10241" width="3.85546875" style="13" bestFit="1" customWidth="1"/>
    <col min="10242" max="10242" width="54.42578125" style="13" customWidth="1"/>
    <col min="10243" max="10243" width="9.28515625" style="13" customWidth="1"/>
    <col min="10244" max="10244" width="7.7109375" style="13" customWidth="1"/>
    <col min="10245" max="10245" width="13.28515625" style="13" customWidth="1"/>
    <col min="10246" max="10246" width="7.28515625" style="13" customWidth="1"/>
    <col min="10247" max="10247" width="6.5703125" style="13" customWidth="1"/>
    <col min="10248" max="10248" width="7.5703125" style="13" customWidth="1"/>
    <col min="10249" max="10250" width="6.5703125" style="13" customWidth="1"/>
    <col min="10251" max="10496" width="9.140625" style="13"/>
    <col min="10497" max="10497" width="3.85546875" style="13" bestFit="1" customWidth="1"/>
    <col min="10498" max="10498" width="54.42578125" style="13" customWidth="1"/>
    <col min="10499" max="10499" width="9.28515625" style="13" customWidth="1"/>
    <col min="10500" max="10500" width="7.7109375" style="13" customWidth="1"/>
    <col min="10501" max="10501" width="13.28515625" style="13" customWidth="1"/>
    <col min="10502" max="10502" width="7.28515625" style="13" customWidth="1"/>
    <col min="10503" max="10503" width="6.5703125" style="13" customWidth="1"/>
    <col min="10504" max="10504" width="7.5703125" style="13" customWidth="1"/>
    <col min="10505" max="10506" width="6.5703125" style="13" customWidth="1"/>
    <col min="10507" max="10752" width="9.140625" style="13"/>
    <col min="10753" max="10753" width="3.85546875" style="13" bestFit="1" customWidth="1"/>
    <col min="10754" max="10754" width="54.42578125" style="13" customWidth="1"/>
    <col min="10755" max="10755" width="9.28515625" style="13" customWidth="1"/>
    <col min="10756" max="10756" width="7.7109375" style="13" customWidth="1"/>
    <col min="10757" max="10757" width="13.28515625" style="13" customWidth="1"/>
    <col min="10758" max="10758" width="7.28515625" style="13" customWidth="1"/>
    <col min="10759" max="10759" width="6.5703125" style="13" customWidth="1"/>
    <col min="10760" max="10760" width="7.5703125" style="13" customWidth="1"/>
    <col min="10761" max="10762" width="6.5703125" style="13" customWidth="1"/>
    <col min="10763" max="11008" width="9.140625" style="13"/>
    <col min="11009" max="11009" width="3.85546875" style="13" bestFit="1" customWidth="1"/>
    <col min="11010" max="11010" width="54.42578125" style="13" customWidth="1"/>
    <col min="11011" max="11011" width="9.28515625" style="13" customWidth="1"/>
    <col min="11012" max="11012" width="7.7109375" style="13" customWidth="1"/>
    <col min="11013" max="11013" width="13.28515625" style="13" customWidth="1"/>
    <col min="11014" max="11014" width="7.28515625" style="13" customWidth="1"/>
    <col min="11015" max="11015" width="6.5703125" style="13" customWidth="1"/>
    <col min="11016" max="11016" width="7.5703125" style="13" customWidth="1"/>
    <col min="11017" max="11018" width="6.5703125" style="13" customWidth="1"/>
    <col min="11019" max="11264" width="9.140625" style="13"/>
    <col min="11265" max="11265" width="3.85546875" style="13" bestFit="1" customWidth="1"/>
    <col min="11266" max="11266" width="54.42578125" style="13" customWidth="1"/>
    <col min="11267" max="11267" width="9.28515625" style="13" customWidth="1"/>
    <col min="11268" max="11268" width="7.7109375" style="13" customWidth="1"/>
    <col min="11269" max="11269" width="13.28515625" style="13" customWidth="1"/>
    <col min="11270" max="11270" width="7.28515625" style="13" customWidth="1"/>
    <col min="11271" max="11271" width="6.5703125" style="13" customWidth="1"/>
    <col min="11272" max="11272" width="7.5703125" style="13" customWidth="1"/>
    <col min="11273" max="11274" width="6.5703125" style="13" customWidth="1"/>
    <col min="11275" max="11520" width="9.140625" style="13"/>
    <col min="11521" max="11521" width="3.85546875" style="13" bestFit="1" customWidth="1"/>
    <col min="11522" max="11522" width="54.42578125" style="13" customWidth="1"/>
    <col min="11523" max="11523" width="9.28515625" style="13" customWidth="1"/>
    <col min="11524" max="11524" width="7.7109375" style="13" customWidth="1"/>
    <col min="11525" max="11525" width="13.28515625" style="13" customWidth="1"/>
    <col min="11526" max="11526" width="7.28515625" style="13" customWidth="1"/>
    <col min="11527" max="11527" width="6.5703125" style="13" customWidth="1"/>
    <col min="11528" max="11528" width="7.5703125" style="13" customWidth="1"/>
    <col min="11529" max="11530" width="6.5703125" style="13" customWidth="1"/>
    <col min="11531" max="11776" width="9.140625" style="13"/>
    <col min="11777" max="11777" width="3.85546875" style="13" bestFit="1" customWidth="1"/>
    <col min="11778" max="11778" width="54.42578125" style="13" customWidth="1"/>
    <col min="11779" max="11779" width="9.28515625" style="13" customWidth="1"/>
    <col min="11780" max="11780" width="7.7109375" style="13" customWidth="1"/>
    <col min="11781" max="11781" width="13.28515625" style="13" customWidth="1"/>
    <col min="11782" max="11782" width="7.28515625" style="13" customWidth="1"/>
    <col min="11783" max="11783" width="6.5703125" style="13" customWidth="1"/>
    <col min="11784" max="11784" width="7.5703125" style="13" customWidth="1"/>
    <col min="11785" max="11786" width="6.5703125" style="13" customWidth="1"/>
    <col min="11787" max="12032" width="9.140625" style="13"/>
    <col min="12033" max="12033" width="3.85546875" style="13" bestFit="1" customWidth="1"/>
    <col min="12034" max="12034" width="54.42578125" style="13" customWidth="1"/>
    <col min="12035" max="12035" width="9.28515625" style="13" customWidth="1"/>
    <col min="12036" max="12036" width="7.7109375" style="13" customWidth="1"/>
    <col min="12037" max="12037" width="13.28515625" style="13" customWidth="1"/>
    <col min="12038" max="12038" width="7.28515625" style="13" customWidth="1"/>
    <col min="12039" max="12039" width="6.5703125" style="13" customWidth="1"/>
    <col min="12040" max="12040" width="7.5703125" style="13" customWidth="1"/>
    <col min="12041" max="12042" width="6.5703125" style="13" customWidth="1"/>
    <col min="12043" max="12288" width="9.140625" style="13"/>
    <col min="12289" max="12289" width="3.85546875" style="13" bestFit="1" customWidth="1"/>
    <col min="12290" max="12290" width="54.42578125" style="13" customWidth="1"/>
    <col min="12291" max="12291" width="9.28515625" style="13" customWidth="1"/>
    <col min="12292" max="12292" width="7.7109375" style="13" customWidth="1"/>
    <col min="12293" max="12293" width="13.28515625" style="13" customWidth="1"/>
    <col min="12294" max="12294" width="7.28515625" style="13" customWidth="1"/>
    <col min="12295" max="12295" width="6.5703125" style="13" customWidth="1"/>
    <col min="12296" max="12296" width="7.5703125" style="13" customWidth="1"/>
    <col min="12297" max="12298" width="6.5703125" style="13" customWidth="1"/>
    <col min="12299" max="12544" width="9.140625" style="13"/>
    <col min="12545" max="12545" width="3.85546875" style="13" bestFit="1" customWidth="1"/>
    <col min="12546" max="12546" width="54.42578125" style="13" customWidth="1"/>
    <col min="12547" max="12547" width="9.28515625" style="13" customWidth="1"/>
    <col min="12548" max="12548" width="7.7109375" style="13" customWidth="1"/>
    <col min="12549" max="12549" width="13.28515625" style="13" customWidth="1"/>
    <col min="12550" max="12550" width="7.28515625" style="13" customWidth="1"/>
    <col min="12551" max="12551" width="6.5703125" style="13" customWidth="1"/>
    <col min="12552" max="12552" width="7.5703125" style="13" customWidth="1"/>
    <col min="12553" max="12554" width="6.5703125" style="13" customWidth="1"/>
    <col min="12555" max="12800" width="9.140625" style="13"/>
    <col min="12801" max="12801" width="3.85546875" style="13" bestFit="1" customWidth="1"/>
    <col min="12802" max="12802" width="54.42578125" style="13" customWidth="1"/>
    <col min="12803" max="12803" width="9.28515625" style="13" customWidth="1"/>
    <col min="12804" max="12804" width="7.7109375" style="13" customWidth="1"/>
    <col min="12805" max="12805" width="13.28515625" style="13" customWidth="1"/>
    <col min="12806" max="12806" width="7.28515625" style="13" customWidth="1"/>
    <col min="12807" max="12807" width="6.5703125" style="13" customWidth="1"/>
    <col min="12808" max="12808" width="7.5703125" style="13" customWidth="1"/>
    <col min="12809" max="12810" width="6.5703125" style="13" customWidth="1"/>
    <col min="12811" max="13056" width="9.140625" style="13"/>
    <col min="13057" max="13057" width="3.85546875" style="13" bestFit="1" customWidth="1"/>
    <col min="13058" max="13058" width="54.42578125" style="13" customWidth="1"/>
    <col min="13059" max="13059" width="9.28515625" style="13" customWidth="1"/>
    <col min="13060" max="13060" width="7.7109375" style="13" customWidth="1"/>
    <col min="13061" max="13061" width="13.28515625" style="13" customWidth="1"/>
    <col min="13062" max="13062" width="7.28515625" style="13" customWidth="1"/>
    <col min="13063" max="13063" width="6.5703125" style="13" customWidth="1"/>
    <col min="13064" max="13064" width="7.5703125" style="13" customWidth="1"/>
    <col min="13065" max="13066" width="6.5703125" style="13" customWidth="1"/>
    <col min="13067" max="13312" width="9.140625" style="13"/>
    <col min="13313" max="13313" width="3.85546875" style="13" bestFit="1" customWidth="1"/>
    <col min="13314" max="13314" width="54.42578125" style="13" customWidth="1"/>
    <col min="13315" max="13315" width="9.28515625" style="13" customWidth="1"/>
    <col min="13316" max="13316" width="7.7109375" style="13" customWidth="1"/>
    <col min="13317" max="13317" width="13.28515625" style="13" customWidth="1"/>
    <col min="13318" max="13318" width="7.28515625" style="13" customWidth="1"/>
    <col min="13319" max="13319" width="6.5703125" style="13" customWidth="1"/>
    <col min="13320" max="13320" width="7.5703125" style="13" customWidth="1"/>
    <col min="13321" max="13322" width="6.5703125" style="13" customWidth="1"/>
    <col min="13323" max="13568" width="9.140625" style="13"/>
    <col min="13569" max="13569" width="3.85546875" style="13" bestFit="1" customWidth="1"/>
    <col min="13570" max="13570" width="54.42578125" style="13" customWidth="1"/>
    <col min="13571" max="13571" width="9.28515625" style="13" customWidth="1"/>
    <col min="13572" max="13572" width="7.7109375" style="13" customWidth="1"/>
    <col min="13573" max="13573" width="13.28515625" style="13" customWidth="1"/>
    <col min="13574" max="13574" width="7.28515625" style="13" customWidth="1"/>
    <col min="13575" max="13575" width="6.5703125" style="13" customWidth="1"/>
    <col min="13576" max="13576" width="7.5703125" style="13" customWidth="1"/>
    <col min="13577" max="13578" width="6.5703125" style="13" customWidth="1"/>
    <col min="13579" max="13824" width="9.140625" style="13"/>
    <col min="13825" max="13825" width="3.85546875" style="13" bestFit="1" customWidth="1"/>
    <col min="13826" max="13826" width="54.42578125" style="13" customWidth="1"/>
    <col min="13827" max="13827" width="9.28515625" style="13" customWidth="1"/>
    <col min="13828" max="13828" width="7.7109375" style="13" customWidth="1"/>
    <col min="13829" max="13829" width="13.28515625" style="13" customWidth="1"/>
    <col min="13830" max="13830" width="7.28515625" style="13" customWidth="1"/>
    <col min="13831" max="13831" width="6.5703125" style="13" customWidth="1"/>
    <col min="13832" max="13832" width="7.5703125" style="13" customWidth="1"/>
    <col min="13833" max="13834" width="6.5703125" style="13" customWidth="1"/>
    <col min="13835" max="14080" width="9.140625" style="13"/>
    <col min="14081" max="14081" width="3.85546875" style="13" bestFit="1" customWidth="1"/>
    <col min="14082" max="14082" width="54.42578125" style="13" customWidth="1"/>
    <col min="14083" max="14083" width="9.28515625" style="13" customWidth="1"/>
    <col min="14084" max="14084" width="7.7109375" style="13" customWidth="1"/>
    <col min="14085" max="14085" width="13.28515625" style="13" customWidth="1"/>
    <col min="14086" max="14086" width="7.28515625" style="13" customWidth="1"/>
    <col min="14087" max="14087" width="6.5703125" style="13" customWidth="1"/>
    <col min="14088" max="14088" width="7.5703125" style="13" customWidth="1"/>
    <col min="14089" max="14090" width="6.5703125" style="13" customWidth="1"/>
    <col min="14091" max="14336" width="9.140625" style="13"/>
    <col min="14337" max="14337" width="3.85546875" style="13" bestFit="1" customWidth="1"/>
    <col min="14338" max="14338" width="54.42578125" style="13" customWidth="1"/>
    <col min="14339" max="14339" width="9.28515625" style="13" customWidth="1"/>
    <col min="14340" max="14340" width="7.7109375" style="13" customWidth="1"/>
    <col min="14341" max="14341" width="13.28515625" style="13" customWidth="1"/>
    <col min="14342" max="14342" width="7.28515625" style="13" customWidth="1"/>
    <col min="14343" max="14343" width="6.5703125" style="13" customWidth="1"/>
    <col min="14344" max="14344" width="7.5703125" style="13" customWidth="1"/>
    <col min="14345" max="14346" width="6.5703125" style="13" customWidth="1"/>
    <col min="14347" max="14592" width="9.140625" style="13"/>
    <col min="14593" max="14593" width="3.85546875" style="13" bestFit="1" customWidth="1"/>
    <col min="14594" max="14594" width="54.42578125" style="13" customWidth="1"/>
    <col min="14595" max="14595" width="9.28515625" style="13" customWidth="1"/>
    <col min="14596" max="14596" width="7.7109375" style="13" customWidth="1"/>
    <col min="14597" max="14597" width="13.28515625" style="13" customWidth="1"/>
    <col min="14598" max="14598" width="7.28515625" style="13" customWidth="1"/>
    <col min="14599" max="14599" width="6.5703125" style="13" customWidth="1"/>
    <col min="14600" max="14600" width="7.5703125" style="13" customWidth="1"/>
    <col min="14601" max="14602" width="6.5703125" style="13" customWidth="1"/>
    <col min="14603" max="14848" width="9.140625" style="13"/>
    <col min="14849" max="14849" width="3.85546875" style="13" bestFit="1" customWidth="1"/>
    <col min="14850" max="14850" width="54.42578125" style="13" customWidth="1"/>
    <col min="14851" max="14851" width="9.28515625" style="13" customWidth="1"/>
    <col min="14852" max="14852" width="7.7109375" style="13" customWidth="1"/>
    <col min="14853" max="14853" width="13.28515625" style="13" customWidth="1"/>
    <col min="14854" max="14854" width="7.28515625" style="13" customWidth="1"/>
    <col min="14855" max="14855" width="6.5703125" style="13" customWidth="1"/>
    <col min="14856" max="14856" width="7.5703125" style="13" customWidth="1"/>
    <col min="14857" max="14858" width="6.5703125" style="13" customWidth="1"/>
    <col min="14859" max="15104" width="9.140625" style="13"/>
    <col min="15105" max="15105" width="3.85546875" style="13" bestFit="1" customWidth="1"/>
    <col min="15106" max="15106" width="54.42578125" style="13" customWidth="1"/>
    <col min="15107" max="15107" width="9.28515625" style="13" customWidth="1"/>
    <col min="15108" max="15108" width="7.7109375" style="13" customWidth="1"/>
    <col min="15109" max="15109" width="13.28515625" style="13" customWidth="1"/>
    <col min="15110" max="15110" width="7.28515625" style="13" customWidth="1"/>
    <col min="15111" max="15111" width="6.5703125" style="13" customWidth="1"/>
    <col min="15112" max="15112" width="7.5703125" style="13" customWidth="1"/>
    <col min="15113" max="15114" width="6.5703125" style="13" customWidth="1"/>
    <col min="15115" max="15360" width="9.140625" style="13"/>
    <col min="15361" max="15361" width="3.85546875" style="13" bestFit="1" customWidth="1"/>
    <col min="15362" max="15362" width="54.42578125" style="13" customWidth="1"/>
    <col min="15363" max="15363" width="9.28515625" style="13" customWidth="1"/>
    <col min="15364" max="15364" width="7.7109375" style="13" customWidth="1"/>
    <col min="15365" max="15365" width="13.28515625" style="13" customWidth="1"/>
    <col min="15366" max="15366" width="7.28515625" style="13" customWidth="1"/>
    <col min="15367" max="15367" width="6.5703125" style="13" customWidth="1"/>
    <col min="15368" max="15368" width="7.5703125" style="13" customWidth="1"/>
    <col min="15369" max="15370" width="6.5703125" style="13" customWidth="1"/>
    <col min="15371" max="15616" width="9.140625" style="13"/>
    <col min="15617" max="15617" width="3.85546875" style="13" bestFit="1" customWidth="1"/>
    <col min="15618" max="15618" width="54.42578125" style="13" customWidth="1"/>
    <col min="15619" max="15619" width="9.28515625" style="13" customWidth="1"/>
    <col min="15620" max="15620" width="7.7109375" style="13" customWidth="1"/>
    <col min="15621" max="15621" width="13.28515625" style="13" customWidth="1"/>
    <col min="15622" max="15622" width="7.28515625" style="13" customWidth="1"/>
    <col min="15623" max="15623" width="6.5703125" style="13" customWidth="1"/>
    <col min="15624" max="15624" width="7.5703125" style="13" customWidth="1"/>
    <col min="15625" max="15626" width="6.5703125" style="13" customWidth="1"/>
    <col min="15627" max="15872" width="9.140625" style="13"/>
    <col min="15873" max="15873" width="3.85546875" style="13" bestFit="1" customWidth="1"/>
    <col min="15874" max="15874" width="54.42578125" style="13" customWidth="1"/>
    <col min="15875" max="15875" width="9.28515625" style="13" customWidth="1"/>
    <col min="15876" max="15876" width="7.7109375" style="13" customWidth="1"/>
    <col min="15877" max="15877" width="13.28515625" style="13" customWidth="1"/>
    <col min="15878" max="15878" width="7.28515625" style="13" customWidth="1"/>
    <col min="15879" max="15879" width="6.5703125" style="13" customWidth="1"/>
    <col min="15880" max="15880" width="7.5703125" style="13" customWidth="1"/>
    <col min="15881" max="15882" width="6.5703125" style="13" customWidth="1"/>
    <col min="15883" max="16128" width="9.140625" style="13"/>
    <col min="16129" max="16129" width="3.85546875" style="13" bestFit="1" customWidth="1"/>
    <col min="16130" max="16130" width="54.42578125" style="13" customWidth="1"/>
    <col min="16131" max="16131" width="9.28515625" style="13" customWidth="1"/>
    <col min="16132" max="16132" width="7.7109375" style="13" customWidth="1"/>
    <col min="16133" max="16133" width="13.28515625" style="13" customWidth="1"/>
    <col min="16134" max="16134" width="7.28515625" style="13" customWidth="1"/>
    <col min="16135" max="16135" width="6.5703125" style="13" customWidth="1"/>
    <col min="16136" max="16136" width="7.5703125" style="13" customWidth="1"/>
    <col min="16137" max="16138" width="6.5703125" style="13" customWidth="1"/>
    <col min="16139" max="16384" width="9.140625" style="13"/>
  </cols>
  <sheetData>
    <row r="1" spans="1:17" s="4" customFormat="1" ht="15" x14ac:dyDescent="0.25">
      <c r="A1" s="169" t="s">
        <v>0</v>
      </c>
      <c r="B1" s="169"/>
      <c r="C1" s="170" t="s">
        <v>20</v>
      </c>
      <c r="D1" s="170"/>
      <c r="E1" s="170"/>
      <c r="F1" s="2"/>
      <c r="K1" s="3"/>
      <c r="L1" s="3"/>
      <c r="M1" s="3"/>
      <c r="N1" s="3"/>
      <c r="O1" s="3"/>
      <c r="P1" s="3"/>
      <c r="Q1" s="3"/>
    </row>
    <row r="2" spans="1:17" s="4" customFormat="1" ht="15" x14ac:dyDescent="0.25">
      <c r="A2" s="169"/>
      <c r="B2" s="169"/>
      <c r="C2" s="1"/>
      <c r="D2" s="1"/>
      <c r="H2" s="91"/>
      <c r="I2" s="91"/>
      <c r="J2" s="91"/>
      <c r="K2" s="3"/>
      <c r="L2" s="3"/>
      <c r="M2" s="3"/>
      <c r="N2" s="3"/>
      <c r="O2" s="3"/>
      <c r="P2" s="3"/>
      <c r="Q2" s="3"/>
    </row>
    <row r="3" spans="1:17" s="4" customFormat="1" ht="15" x14ac:dyDescent="0.25">
      <c r="A3" s="90"/>
      <c r="B3" s="90"/>
      <c r="C3" s="90"/>
      <c r="D3" s="90"/>
      <c r="H3" s="91"/>
      <c r="I3" s="91"/>
      <c r="J3" s="91"/>
      <c r="K3" s="3"/>
      <c r="L3" s="3"/>
      <c r="M3" s="3"/>
      <c r="N3" s="3"/>
      <c r="O3" s="3"/>
      <c r="P3" s="3"/>
      <c r="Q3" s="3"/>
    </row>
    <row r="4" spans="1:17" s="4" customFormat="1" ht="15" customHeight="1" x14ac:dyDescent="0.25">
      <c r="A4" s="176" t="s">
        <v>21</v>
      </c>
      <c r="B4" s="176"/>
      <c r="C4" s="176"/>
      <c r="D4" s="176"/>
      <c r="E4" s="176"/>
      <c r="F4" s="7"/>
      <c r="G4" s="7"/>
      <c r="H4" s="7"/>
      <c r="I4" s="7"/>
      <c r="J4" s="7"/>
      <c r="K4" s="3"/>
      <c r="L4" s="3"/>
      <c r="M4" s="3"/>
      <c r="N4" s="3"/>
      <c r="O4" s="3"/>
      <c r="P4" s="3"/>
      <c r="Q4" s="3"/>
    </row>
    <row r="5" spans="1:17" s="4" customFormat="1" ht="15" x14ac:dyDescent="0.25">
      <c r="A5" s="176"/>
      <c r="B5" s="176"/>
      <c r="C5" s="176"/>
      <c r="D5" s="176"/>
      <c r="E5" s="176"/>
      <c r="F5" s="7"/>
      <c r="G5" s="7"/>
      <c r="H5" s="7"/>
      <c r="I5" s="7"/>
      <c r="J5" s="7"/>
      <c r="K5" s="3"/>
      <c r="L5" s="3"/>
      <c r="M5" s="3"/>
      <c r="N5" s="3"/>
      <c r="O5" s="3"/>
      <c r="P5" s="3"/>
      <c r="Q5" s="3"/>
    </row>
    <row r="6" spans="1:17" s="4" customFormat="1" ht="15" x14ac:dyDescent="0.25">
      <c r="A6" s="172" t="s">
        <v>151</v>
      </c>
      <c r="B6" s="172"/>
      <c r="C6" s="172"/>
      <c r="D6" s="172"/>
      <c r="E6" s="172"/>
      <c r="F6" s="7"/>
      <c r="G6" s="7"/>
      <c r="H6" s="7"/>
      <c r="I6" s="7"/>
      <c r="J6" s="7"/>
      <c r="K6" s="3"/>
      <c r="L6" s="3"/>
      <c r="M6" s="3"/>
      <c r="N6" s="3"/>
      <c r="O6" s="3"/>
      <c r="P6" s="3"/>
      <c r="Q6" s="3"/>
    </row>
    <row r="7" spans="1:17" s="4" customFormat="1" ht="15" x14ac:dyDescent="0.25">
      <c r="A7" s="93"/>
      <c r="B7" s="92"/>
      <c r="C7" s="92"/>
      <c r="D7" s="92"/>
      <c r="E7" s="92"/>
      <c r="F7" s="92"/>
      <c r="G7" s="92"/>
      <c r="H7" s="92"/>
      <c r="I7" s="92"/>
      <c r="J7" s="92"/>
      <c r="K7" s="3"/>
      <c r="L7" s="3"/>
      <c r="M7" s="3"/>
      <c r="N7" s="3"/>
      <c r="O7" s="3"/>
      <c r="P7" s="3"/>
      <c r="Q7" s="3"/>
    </row>
    <row r="8" spans="1:17" s="4" customFormat="1" ht="15" x14ac:dyDescent="0.25">
      <c r="A8" s="92"/>
      <c r="B8" s="92"/>
      <c r="C8" s="177" t="s">
        <v>3</v>
      </c>
      <c r="D8" s="177"/>
      <c r="E8" s="177"/>
      <c r="F8" s="92"/>
      <c r="G8" s="92"/>
      <c r="K8" s="3"/>
      <c r="L8" s="3"/>
      <c r="M8" s="3"/>
      <c r="N8" s="3"/>
      <c r="O8" s="3"/>
      <c r="P8" s="3"/>
      <c r="Q8" s="3"/>
    </row>
    <row r="9" spans="1:17" s="28" customFormat="1" ht="38.25" x14ac:dyDescent="0.25">
      <c r="A9" s="12" t="s">
        <v>4</v>
      </c>
      <c r="B9" s="12" t="s">
        <v>5</v>
      </c>
      <c r="C9" s="12" t="s">
        <v>23</v>
      </c>
      <c r="D9" s="12" t="s">
        <v>24</v>
      </c>
      <c r="E9" s="12" t="s">
        <v>25</v>
      </c>
      <c r="K9" s="29"/>
      <c r="L9" s="29"/>
      <c r="M9" s="29"/>
      <c r="N9" s="29"/>
      <c r="O9" s="29"/>
      <c r="P9" s="29"/>
      <c r="Q9" s="29"/>
    </row>
    <row r="10" spans="1:17" s="15" customFormat="1" x14ac:dyDescent="0.2">
      <c r="A10" s="30">
        <v>1</v>
      </c>
      <c r="B10" s="30">
        <v>2</v>
      </c>
      <c r="C10" s="30">
        <v>3</v>
      </c>
      <c r="D10" s="30">
        <v>4</v>
      </c>
      <c r="E10" s="30">
        <v>5</v>
      </c>
      <c r="K10" s="31"/>
      <c r="L10" s="31"/>
      <c r="M10" s="31"/>
      <c r="N10" s="31"/>
      <c r="O10" s="31"/>
      <c r="P10" s="31"/>
      <c r="Q10" s="31"/>
    </row>
    <row r="11" spans="1:17" x14ac:dyDescent="0.2">
      <c r="A11" s="32"/>
      <c r="B11" s="32" t="s">
        <v>26</v>
      </c>
      <c r="C11" s="33">
        <f>C12</f>
        <v>11139</v>
      </c>
      <c r="D11" s="32"/>
      <c r="E11" s="32"/>
    </row>
    <row r="12" spans="1:17" x14ac:dyDescent="0.2">
      <c r="A12" s="32"/>
      <c r="B12" s="32" t="s">
        <v>27</v>
      </c>
      <c r="C12" s="33">
        <f>C20</f>
        <v>11139</v>
      </c>
      <c r="D12" s="32"/>
      <c r="E12" s="32"/>
    </row>
    <row r="13" spans="1:17" x14ac:dyDescent="0.2">
      <c r="A13" s="32"/>
      <c r="B13" s="32" t="s">
        <v>28</v>
      </c>
      <c r="C13" s="32"/>
      <c r="D13" s="32"/>
      <c r="E13" s="32"/>
    </row>
    <row r="14" spans="1:17" s="36" customFormat="1" x14ac:dyDescent="0.2">
      <c r="A14" s="35" t="s">
        <v>29</v>
      </c>
      <c r="B14" s="35" t="s">
        <v>30</v>
      </c>
      <c r="C14" s="35"/>
      <c r="D14" s="35"/>
      <c r="E14" s="35"/>
      <c r="K14" s="37"/>
      <c r="L14" s="37"/>
      <c r="M14" s="37"/>
      <c r="N14" s="37"/>
      <c r="O14" s="37"/>
      <c r="P14" s="37"/>
      <c r="Q14" s="37"/>
    </row>
    <row r="15" spans="1:17" s="36" customFormat="1" x14ac:dyDescent="0.2">
      <c r="A15" s="35" t="s">
        <v>31</v>
      </c>
      <c r="B15" s="35" t="s">
        <v>32</v>
      </c>
      <c r="C15" s="35"/>
      <c r="D15" s="35"/>
      <c r="E15" s="35"/>
      <c r="K15" s="37"/>
      <c r="L15" s="37"/>
      <c r="M15" s="37"/>
      <c r="N15" s="37"/>
      <c r="O15" s="37"/>
      <c r="P15" s="37"/>
      <c r="Q15" s="37"/>
    </row>
    <row r="16" spans="1:17" s="36" customFormat="1" x14ac:dyDescent="0.2">
      <c r="A16" s="35" t="s">
        <v>33</v>
      </c>
      <c r="B16" s="35" t="s">
        <v>34</v>
      </c>
      <c r="C16" s="35"/>
      <c r="D16" s="35"/>
      <c r="E16" s="35"/>
      <c r="K16" s="37"/>
      <c r="L16" s="37"/>
      <c r="M16" s="37"/>
      <c r="N16" s="37"/>
      <c r="O16" s="37"/>
      <c r="P16" s="37"/>
      <c r="Q16" s="37"/>
    </row>
    <row r="17" spans="1:17" x14ac:dyDescent="0.2">
      <c r="A17" s="32" t="s">
        <v>11</v>
      </c>
      <c r="B17" s="32" t="s">
        <v>35</v>
      </c>
      <c r="C17" s="32"/>
      <c r="D17" s="32"/>
      <c r="E17" s="32"/>
    </row>
    <row r="18" spans="1:17" x14ac:dyDescent="0.2">
      <c r="A18" s="32" t="s">
        <v>15</v>
      </c>
      <c r="B18" s="32" t="s">
        <v>36</v>
      </c>
      <c r="C18" s="32"/>
      <c r="D18" s="32"/>
      <c r="E18" s="32"/>
    </row>
    <row r="19" spans="1:17" x14ac:dyDescent="0.2">
      <c r="A19" s="32" t="s">
        <v>37</v>
      </c>
      <c r="B19" s="32" t="s">
        <v>38</v>
      </c>
      <c r="C19" s="32"/>
      <c r="D19" s="32"/>
      <c r="E19" s="32"/>
    </row>
    <row r="20" spans="1:17" s="36" customFormat="1" x14ac:dyDescent="0.2">
      <c r="A20" s="38">
        <v>1</v>
      </c>
      <c r="B20" s="39" t="s">
        <v>39</v>
      </c>
      <c r="C20" s="40">
        <f>SUM(C21:C24)</f>
        <v>11139</v>
      </c>
      <c r="D20" s="40">
        <f>SUM(D21:D24)</f>
        <v>7633</v>
      </c>
      <c r="E20" s="35"/>
      <c r="K20" s="37"/>
      <c r="L20" s="37"/>
      <c r="M20" s="37"/>
      <c r="N20" s="37"/>
      <c r="O20" s="37"/>
      <c r="P20" s="37"/>
      <c r="Q20" s="37"/>
    </row>
    <row r="21" spans="1:17" x14ac:dyDescent="0.2">
      <c r="A21" s="41" t="s">
        <v>40</v>
      </c>
      <c r="B21" s="42" t="s">
        <v>41</v>
      </c>
      <c r="C21" s="108">
        <v>6247</v>
      </c>
      <c r="D21" s="109">
        <v>5126</v>
      </c>
      <c r="E21" s="189" t="s">
        <v>164</v>
      </c>
    </row>
    <row r="22" spans="1:17" x14ac:dyDescent="0.2">
      <c r="A22" s="41" t="s">
        <v>40</v>
      </c>
      <c r="B22" s="42" t="s">
        <v>42</v>
      </c>
      <c r="C22" s="108">
        <v>1230</v>
      </c>
      <c r="D22" s="109">
        <v>1019</v>
      </c>
      <c r="E22" s="190"/>
    </row>
    <row r="23" spans="1:17" x14ac:dyDescent="0.2">
      <c r="A23" s="41" t="s">
        <v>40</v>
      </c>
      <c r="B23" s="42" t="s">
        <v>155</v>
      </c>
      <c r="C23" s="108">
        <v>2644</v>
      </c>
      <c r="D23" s="109">
        <v>470</v>
      </c>
      <c r="E23" s="190"/>
    </row>
    <row r="24" spans="1:17" x14ac:dyDescent="0.2">
      <c r="A24" s="41" t="s">
        <v>40</v>
      </c>
      <c r="B24" s="42" t="s">
        <v>135</v>
      </c>
      <c r="C24" s="108">
        <v>1018</v>
      </c>
      <c r="D24" s="109">
        <v>1018</v>
      </c>
      <c r="E24" s="190"/>
    </row>
    <row r="25" spans="1:17" x14ac:dyDescent="0.2">
      <c r="C25" s="174" t="s">
        <v>43</v>
      </c>
      <c r="D25" s="174"/>
      <c r="E25" s="174"/>
    </row>
    <row r="26" spans="1:17" x14ac:dyDescent="0.2">
      <c r="C26" s="175"/>
      <c r="D26" s="175"/>
      <c r="E26" s="175"/>
    </row>
  </sheetData>
  <mergeCells count="7">
    <mergeCell ref="C25:E26"/>
    <mergeCell ref="A1:B2"/>
    <mergeCell ref="C1:E1"/>
    <mergeCell ref="A4:E5"/>
    <mergeCell ref="A6:E6"/>
    <mergeCell ref="C8:E8"/>
    <mergeCell ref="E21:E24"/>
  </mergeCells>
  <pageMargins left="0.7" right="0.4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A5" sqref="A5:G5"/>
    </sheetView>
  </sheetViews>
  <sheetFormatPr defaultRowHeight="12.75" x14ac:dyDescent="0.2"/>
  <cols>
    <col min="1" max="1" width="4.140625" style="146" customWidth="1"/>
    <col min="2" max="2" width="56.7109375" style="27" customWidth="1"/>
    <col min="3" max="3" width="13.28515625" style="27" customWidth="1"/>
    <col min="4" max="4" width="13.42578125" style="27" customWidth="1"/>
    <col min="5" max="5" width="13.140625" style="27" customWidth="1"/>
    <col min="6" max="6" width="13.7109375" style="27" customWidth="1"/>
    <col min="7" max="7" width="16.5703125" style="27" customWidth="1"/>
    <col min="8" max="256" width="9.140625" style="13"/>
    <col min="257" max="257" width="3.28515625" style="13" bestFit="1" customWidth="1"/>
    <col min="258" max="258" width="47.28515625" style="13" customWidth="1"/>
    <col min="259" max="259" width="8.5703125" style="13" customWidth="1"/>
    <col min="260" max="260" width="7.7109375" style="13" customWidth="1"/>
    <col min="261" max="261" width="6.7109375" style="13" customWidth="1"/>
    <col min="262" max="262" width="6.5703125" style="13" customWidth="1"/>
    <col min="263" max="263" width="9.140625" style="13" customWidth="1"/>
    <col min="264" max="512" width="9.140625" style="13"/>
    <col min="513" max="513" width="3.28515625" style="13" bestFit="1" customWidth="1"/>
    <col min="514" max="514" width="47.28515625" style="13" customWidth="1"/>
    <col min="515" max="515" width="8.5703125" style="13" customWidth="1"/>
    <col min="516" max="516" width="7.7109375" style="13" customWidth="1"/>
    <col min="517" max="517" width="6.7109375" style="13" customWidth="1"/>
    <col min="518" max="518" width="6.5703125" style="13" customWidth="1"/>
    <col min="519" max="519" width="9.140625" style="13" customWidth="1"/>
    <col min="520" max="768" width="9.140625" style="13"/>
    <col min="769" max="769" width="3.28515625" style="13" bestFit="1" customWidth="1"/>
    <col min="770" max="770" width="47.28515625" style="13" customWidth="1"/>
    <col min="771" max="771" width="8.5703125" style="13" customWidth="1"/>
    <col min="772" max="772" width="7.7109375" style="13" customWidth="1"/>
    <col min="773" max="773" width="6.7109375" style="13" customWidth="1"/>
    <col min="774" max="774" width="6.5703125" style="13" customWidth="1"/>
    <col min="775" max="775" width="9.140625" style="13" customWidth="1"/>
    <col min="776" max="1024" width="9.140625" style="13"/>
    <col min="1025" max="1025" width="3.28515625" style="13" bestFit="1" customWidth="1"/>
    <col min="1026" max="1026" width="47.28515625" style="13" customWidth="1"/>
    <col min="1027" max="1027" width="8.5703125" style="13" customWidth="1"/>
    <col min="1028" max="1028" width="7.7109375" style="13" customWidth="1"/>
    <col min="1029" max="1029" width="6.7109375" style="13" customWidth="1"/>
    <col min="1030" max="1030" width="6.5703125" style="13" customWidth="1"/>
    <col min="1031" max="1031" width="9.140625" style="13" customWidth="1"/>
    <col min="1032" max="1280" width="9.140625" style="13"/>
    <col min="1281" max="1281" width="3.28515625" style="13" bestFit="1" customWidth="1"/>
    <col min="1282" max="1282" width="47.28515625" style="13" customWidth="1"/>
    <col min="1283" max="1283" width="8.5703125" style="13" customWidth="1"/>
    <col min="1284" max="1284" width="7.7109375" style="13" customWidth="1"/>
    <col min="1285" max="1285" width="6.7109375" style="13" customWidth="1"/>
    <col min="1286" max="1286" width="6.5703125" style="13" customWidth="1"/>
    <col min="1287" max="1287" width="9.140625" style="13" customWidth="1"/>
    <col min="1288" max="1536" width="9.140625" style="13"/>
    <col min="1537" max="1537" width="3.28515625" style="13" bestFit="1" customWidth="1"/>
    <col min="1538" max="1538" width="47.28515625" style="13" customWidth="1"/>
    <col min="1539" max="1539" width="8.5703125" style="13" customWidth="1"/>
    <col min="1540" max="1540" width="7.7109375" style="13" customWidth="1"/>
    <col min="1541" max="1541" width="6.7109375" style="13" customWidth="1"/>
    <col min="1542" max="1542" width="6.5703125" style="13" customWidth="1"/>
    <col min="1543" max="1543" width="9.140625" style="13" customWidth="1"/>
    <col min="1544" max="1792" width="9.140625" style="13"/>
    <col min="1793" max="1793" width="3.28515625" style="13" bestFit="1" customWidth="1"/>
    <col min="1794" max="1794" width="47.28515625" style="13" customWidth="1"/>
    <col min="1795" max="1795" width="8.5703125" style="13" customWidth="1"/>
    <col min="1796" max="1796" width="7.7109375" style="13" customWidth="1"/>
    <col min="1797" max="1797" width="6.7109375" style="13" customWidth="1"/>
    <col min="1798" max="1798" width="6.5703125" style="13" customWidth="1"/>
    <col min="1799" max="1799" width="9.140625" style="13" customWidth="1"/>
    <col min="1800" max="2048" width="9.140625" style="13"/>
    <col min="2049" max="2049" width="3.28515625" style="13" bestFit="1" customWidth="1"/>
    <col min="2050" max="2050" width="47.28515625" style="13" customWidth="1"/>
    <col min="2051" max="2051" width="8.5703125" style="13" customWidth="1"/>
    <col min="2052" max="2052" width="7.7109375" style="13" customWidth="1"/>
    <col min="2053" max="2053" width="6.7109375" style="13" customWidth="1"/>
    <col min="2054" max="2054" width="6.5703125" style="13" customWidth="1"/>
    <col min="2055" max="2055" width="9.140625" style="13" customWidth="1"/>
    <col min="2056" max="2304" width="9.140625" style="13"/>
    <col min="2305" max="2305" width="3.28515625" style="13" bestFit="1" customWidth="1"/>
    <col min="2306" max="2306" width="47.28515625" style="13" customWidth="1"/>
    <col min="2307" max="2307" width="8.5703125" style="13" customWidth="1"/>
    <col min="2308" max="2308" width="7.7109375" style="13" customWidth="1"/>
    <col min="2309" max="2309" width="6.7109375" style="13" customWidth="1"/>
    <col min="2310" max="2310" width="6.5703125" style="13" customWidth="1"/>
    <col min="2311" max="2311" width="9.140625" style="13" customWidth="1"/>
    <col min="2312" max="2560" width="9.140625" style="13"/>
    <col min="2561" max="2561" width="3.28515625" style="13" bestFit="1" customWidth="1"/>
    <col min="2562" max="2562" width="47.28515625" style="13" customWidth="1"/>
    <col min="2563" max="2563" width="8.5703125" style="13" customWidth="1"/>
    <col min="2564" max="2564" width="7.7109375" style="13" customWidth="1"/>
    <col min="2565" max="2565" width="6.7109375" style="13" customWidth="1"/>
    <col min="2566" max="2566" width="6.5703125" style="13" customWidth="1"/>
    <col min="2567" max="2567" width="9.140625" style="13" customWidth="1"/>
    <col min="2568" max="2816" width="9.140625" style="13"/>
    <col min="2817" max="2817" width="3.28515625" style="13" bestFit="1" customWidth="1"/>
    <col min="2818" max="2818" width="47.28515625" style="13" customWidth="1"/>
    <col min="2819" max="2819" width="8.5703125" style="13" customWidth="1"/>
    <col min="2820" max="2820" width="7.7109375" style="13" customWidth="1"/>
    <col min="2821" max="2821" width="6.7109375" style="13" customWidth="1"/>
    <col min="2822" max="2822" width="6.5703125" style="13" customWidth="1"/>
    <col min="2823" max="2823" width="9.140625" style="13" customWidth="1"/>
    <col min="2824" max="3072" width="9.140625" style="13"/>
    <col min="3073" max="3073" width="3.28515625" style="13" bestFit="1" customWidth="1"/>
    <col min="3074" max="3074" width="47.28515625" style="13" customWidth="1"/>
    <col min="3075" max="3075" width="8.5703125" style="13" customWidth="1"/>
    <col min="3076" max="3076" width="7.7109375" style="13" customWidth="1"/>
    <col min="3077" max="3077" width="6.7109375" style="13" customWidth="1"/>
    <col min="3078" max="3078" width="6.5703125" style="13" customWidth="1"/>
    <col min="3079" max="3079" width="9.140625" style="13" customWidth="1"/>
    <col min="3080" max="3328" width="9.140625" style="13"/>
    <col min="3329" max="3329" width="3.28515625" style="13" bestFit="1" customWidth="1"/>
    <col min="3330" max="3330" width="47.28515625" style="13" customWidth="1"/>
    <col min="3331" max="3331" width="8.5703125" style="13" customWidth="1"/>
    <col min="3332" max="3332" width="7.7109375" style="13" customWidth="1"/>
    <col min="3333" max="3333" width="6.7109375" style="13" customWidth="1"/>
    <col min="3334" max="3334" width="6.5703125" style="13" customWidth="1"/>
    <col min="3335" max="3335" width="9.140625" style="13" customWidth="1"/>
    <col min="3336" max="3584" width="9.140625" style="13"/>
    <col min="3585" max="3585" width="3.28515625" style="13" bestFit="1" customWidth="1"/>
    <col min="3586" max="3586" width="47.28515625" style="13" customWidth="1"/>
    <col min="3587" max="3587" width="8.5703125" style="13" customWidth="1"/>
    <col min="3588" max="3588" width="7.7109375" style="13" customWidth="1"/>
    <col min="3589" max="3589" width="6.7109375" style="13" customWidth="1"/>
    <col min="3590" max="3590" width="6.5703125" style="13" customWidth="1"/>
    <col min="3591" max="3591" width="9.140625" style="13" customWidth="1"/>
    <col min="3592" max="3840" width="9.140625" style="13"/>
    <col min="3841" max="3841" width="3.28515625" style="13" bestFit="1" customWidth="1"/>
    <col min="3842" max="3842" width="47.28515625" style="13" customWidth="1"/>
    <col min="3843" max="3843" width="8.5703125" style="13" customWidth="1"/>
    <col min="3844" max="3844" width="7.7109375" style="13" customWidth="1"/>
    <col min="3845" max="3845" width="6.7109375" style="13" customWidth="1"/>
    <col min="3846" max="3846" width="6.5703125" style="13" customWidth="1"/>
    <col min="3847" max="3847" width="9.140625" style="13" customWidth="1"/>
    <col min="3848" max="4096" width="9.140625" style="13"/>
    <col min="4097" max="4097" width="3.28515625" style="13" bestFit="1" customWidth="1"/>
    <col min="4098" max="4098" width="47.28515625" style="13" customWidth="1"/>
    <col min="4099" max="4099" width="8.5703125" style="13" customWidth="1"/>
    <col min="4100" max="4100" width="7.7109375" style="13" customWidth="1"/>
    <col min="4101" max="4101" width="6.7109375" style="13" customWidth="1"/>
    <col min="4102" max="4102" width="6.5703125" style="13" customWidth="1"/>
    <col min="4103" max="4103" width="9.140625" style="13" customWidth="1"/>
    <col min="4104" max="4352" width="9.140625" style="13"/>
    <col min="4353" max="4353" width="3.28515625" style="13" bestFit="1" customWidth="1"/>
    <col min="4354" max="4354" width="47.28515625" style="13" customWidth="1"/>
    <col min="4355" max="4355" width="8.5703125" style="13" customWidth="1"/>
    <col min="4356" max="4356" width="7.7109375" style="13" customWidth="1"/>
    <col min="4357" max="4357" width="6.7109375" style="13" customWidth="1"/>
    <col min="4358" max="4358" width="6.5703125" style="13" customWidth="1"/>
    <col min="4359" max="4359" width="9.140625" style="13" customWidth="1"/>
    <col min="4360" max="4608" width="9.140625" style="13"/>
    <col min="4609" max="4609" width="3.28515625" style="13" bestFit="1" customWidth="1"/>
    <col min="4610" max="4610" width="47.28515625" style="13" customWidth="1"/>
    <col min="4611" max="4611" width="8.5703125" style="13" customWidth="1"/>
    <col min="4612" max="4612" width="7.7109375" style="13" customWidth="1"/>
    <col min="4613" max="4613" width="6.7109375" style="13" customWidth="1"/>
    <col min="4614" max="4614" width="6.5703125" style="13" customWidth="1"/>
    <col min="4615" max="4615" width="9.140625" style="13" customWidth="1"/>
    <col min="4616" max="4864" width="9.140625" style="13"/>
    <col min="4865" max="4865" width="3.28515625" style="13" bestFit="1" customWidth="1"/>
    <col min="4866" max="4866" width="47.28515625" style="13" customWidth="1"/>
    <col min="4867" max="4867" width="8.5703125" style="13" customWidth="1"/>
    <col min="4868" max="4868" width="7.7109375" style="13" customWidth="1"/>
    <col min="4869" max="4869" width="6.7109375" style="13" customWidth="1"/>
    <col min="4870" max="4870" width="6.5703125" style="13" customWidth="1"/>
    <col min="4871" max="4871" width="9.140625" style="13" customWidth="1"/>
    <col min="4872" max="5120" width="9.140625" style="13"/>
    <col min="5121" max="5121" width="3.28515625" style="13" bestFit="1" customWidth="1"/>
    <col min="5122" max="5122" width="47.28515625" style="13" customWidth="1"/>
    <col min="5123" max="5123" width="8.5703125" style="13" customWidth="1"/>
    <col min="5124" max="5124" width="7.7109375" style="13" customWidth="1"/>
    <col min="5125" max="5125" width="6.7109375" style="13" customWidth="1"/>
    <col min="5126" max="5126" width="6.5703125" style="13" customWidth="1"/>
    <col min="5127" max="5127" width="9.140625" style="13" customWidth="1"/>
    <col min="5128" max="5376" width="9.140625" style="13"/>
    <col min="5377" max="5377" width="3.28515625" style="13" bestFit="1" customWidth="1"/>
    <col min="5378" max="5378" width="47.28515625" style="13" customWidth="1"/>
    <col min="5379" max="5379" width="8.5703125" style="13" customWidth="1"/>
    <col min="5380" max="5380" width="7.7109375" style="13" customWidth="1"/>
    <col min="5381" max="5381" width="6.7109375" style="13" customWidth="1"/>
    <col min="5382" max="5382" width="6.5703125" style="13" customWidth="1"/>
    <col min="5383" max="5383" width="9.140625" style="13" customWidth="1"/>
    <col min="5384" max="5632" width="9.140625" style="13"/>
    <col min="5633" max="5633" width="3.28515625" style="13" bestFit="1" customWidth="1"/>
    <col min="5634" max="5634" width="47.28515625" style="13" customWidth="1"/>
    <col min="5635" max="5635" width="8.5703125" style="13" customWidth="1"/>
    <col min="5636" max="5636" width="7.7109375" style="13" customWidth="1"/>
    <col min="5637" max="5637" width="6.7109375" style="13" customWidth="1"/>
    <col min="5638" max="5638" width="6.5703125" style="13" customWidth="1"/>
    <col min="5639" max="5639" width="9.140625" style="13" customWidth="1"/>
    <col min="5640" max="5888" width="9.140625" style="13"/>
    <col min="5889" max="5889" width="3.28515625" style="13" bestFit="1" customWidth="1"/>
    <col min="5890" max="5890" width="47.28515625" style="13" customWidth="1"/>
    <col min="5891" max="5891" width="8.5703125" style="13" customWidth="1"/>
    <col min="5892" max="5892" width="7.7109375" style="13" customWidth="1"/>
    <col min="5893" max="5893" width="6.7109375" style="13" customWidth="1"/>
    <col min="5894" max="5894" width="6.5703125" style="13" customWidth="1"/>
    <col min="5895" max="5895" width="9.140625" style="13" customWidth="1"/>
    <col min="5896" max="6144" width="9.140625" style="13"/>
    <col min="6145" max="6145" width="3.28515625" style="13" bestFit="1" customWidth="1"/>
    <col min="6146" max="6146" width="47.28515625" style="13" customWidth="1"/>
    <col min="6147" max="6147" width="8.5703125" style="13" customWidth="1"/>
    <col min="6148" max="6148" width="7.7109375" style="13" customWidth="1"/>
    <col min="6149" max="6149" width="6.7109375" style="13" customWidth="1"/>
    <col min="6150" max="6150" width="6.5703125" style="13" customWidth="1"/>
    <col min="6151" max="6151" width="9.140625" style="13" customWidth="1"/>
    <col min="6152" max="6400" width="9.140625" style="13"/>
    <col min="6401" max="6401" width="3.28515625" style="13" bestFit="1" customWidth="1"/>
    <col min="6402" max="6402" width="47.28515625" style="13" customWidth="1"/>
    <col min="6403" max="6403" width="8.5703125" style="13" customWidth="1"/>
    <col min="6404" max="6404" width="7.7109375" style="13" customWidth="1"/>
    <col min="6405" max="6405" width="6.7109375" style="13" customWidth="1"/>
    <col min="6406" max="6406" width="6.5703125" style="13" customWidth="1"/>
    <col min="6407" max="6407" width="9.140625" style="13" customWidth="1"/>
    <col min="6408" max="6656" width="9.140625" style="13"/>
    <col min="6657" max="6657" width="3.28515625" style="13" bestFit="1" customWidth="1"/>
    <col min="6658" max="6658" width="47.28515625" style="13" customWidth="1"/>
    <col min="6659" max="6659" width="8.5703125" style="13" customWidth="1"/>
    <col min="6660" max="6660" width="7.7109375" style="13" customWidth="1"/>
    <col min="6661" max="6661" width="6.7109375" style="13" customWidth="1"/>
    <col min="6662" max="6662" width="6.5703125" style="13" customWidth="1"/>
    <col min="6663" max="6663" width="9.140625" style="13" customWidth="1"/>
    <col min="6664" max="6912" width="9.140625" style="13"/>
    <col min="6913" max="6913" width="3.28515625" style="13" bestFit="1" customWidth="1"/>
    <col min="6914" max="6914" width="47.28515625" style="13" customWidth="1"/>
    <col min="6915" max="6915" width="8.5703125" style="13" customWidth="1"/>
    <col min="6916" max="6916" width="7.7109375" style="13" customWidth="1"/>
    <col min="6917" max="6917" width="6.7109375" style="13" customWidth="1"/>
    <col min="6918" max="6918" width="6.5703125" style="13" customWidth="1"/>
    <col min="6919" max="6919" width="9.140625" style="13" customWidth="1"/>
    <col min="6920" max="7168" width="9.140625" style="13"/>
    <col min="7169" max="7169" width="3.28515625" style="13" bestFit="1" customWidth="1"/>
    <col min="7170" max="7170" width="47.28515625" style="13" customWidth="1"/>
    <col min="7171" max="7171" width="8.5703125" style="13" customWidth="1"/>
    <col min="7172" max="7172" width="7.7109375" style="13" customWidth="1"/>
    <col min="7173" max="7173" width="6.7109375" style="13" customWidth="1"/>
    <col min="7174" max="7174" width="6.5703125" style="13" customWidth="1"/>
    <col min="7175" max="7175" width="9.140625" style="13" customWidth="1"/>
    <col min="7176" max="7424" width="9.140625" style="13"/>
    <col min="7425" max="7425" width="3.28515625" style="13" bestFit="1" customWidth="1"/>
    <col min="7426" max="7426" width="47.28515625" style="13" customWidth="1"/>
    <col min="7427" max="7427" width="8.5703125" style="13" customWidth="1"/>
    <col min="7428" max="7428" width="7.7109375" style="13" customWidth="1"/>
    <col min="7429" max="7429" width="6.7109375" style="13" customWidth="1"/>
    <col min="7430" max="7430" width="6.5703125" style="13" customWidth="1"/>
    <col min="7431" max="7431" width="9.140625" style="13" customWidth="1"/>
    <col min="7432" max="7680" width="9.140625" style="13"/>
    <col min="7681" max="7681" width="3.28515625" style="13" bestFit="1" customWidth="1"/>
    <col min="7682" max="7682" width="47.28515625" style="13" customWidth="1"/>
    <col min="7683" max="7683" width="8.5703125" style="13" customWidth="1"/>
    <col min="7684" max="7684" width="7.7109375" style="13" customWidth="1"/>
    <col min="7685" max="7685" width="6.7109375" style="13" customWidth="1"/>
    <col min="7686" max="7686" width="6.5703125" style="13" customWidth="1"/>
    <col min="7687" max="7687" width="9.140625" style="13" customWidth="1"/>
    <col min="7688" max="7936" width="9.140625" style="13"/>
    <col min="7937" max="7937" width="3.28515625" style="13" bestFit="1" customWidth="1"/>
    <col min="7938" max="7938" width="47.28515625" style="13" customWidth="1"/>
    <col min="7939" max="7939" width="8.5703125" style="13" customWidth="1"/>
    <col min="7940" max="7940" width="7.7109375" style="13" customWidth="1"/>
    <col min="7941" max="7941" width="6.7109375" style="13" customWidth="1"/>
    <col min="7942" max="7942" width="6.5703125" style="13" customWidth="1"/>
    <col min="7943" max="7943" width="9.140625" style="13" customWidth="1"/>
    <col min="7944" max="8192" width="9.140625" style="13"/>
    <col min="8193" max="8193" width="3.28515625" style="13" bestFit="1" customWidth="1"/>
    <col min="8194" max="8194" width="47.28515625" style="13" customWidth="1"/>
    <col min="8195" max="8195" width="8.5703125" style="13" customWidth="1"/>
    <col min="8196" max="8196" width="7.7109375" style="13" customWidth="1"/>
    <col min="8197" max="8197" width="6.7109375" style="13" customWidth="1"/>
    <col min="8198" max="8198" width="6.5703125" style="13" customWidth="1"/>
    <col min="8199" max="8199" width="9.140625" style="13" customWidth="1"/>
    <col min="8200" max="8448" width="9.140625" style="13"/>
    <col min="8449" max="8449" width="3.28515625" style="13" bestFit="1" customWidth="1"/>
    <col min="8450" max="8450" width="47.28515625" style="13" customWidth="1"/>
    <col min="8451" max="8451" width="8.5703125" style="13" customWidth="1"/>
    <col min="8452" max="8452" width="7.7109375" style="13" customWidth="1"/>
    <col min="8453" max="8453" width="6.7109375" style="13" customWidth="1"/>
    <col min="8454" max="8454" width="6.5703125" style="13" customWidth="1"/>
    <col min="8455" max="8455" width="9.140625" style="13" customWidth="1"/>
    <col min="8456" max="8704" width="9.140625" style="13"/>
    <col min="8705" max="8705" width="3.28515625" style="13" bestFit="1" customWidth="1"/>
    <col min="8706" max="8706" width="47.28515625" style="13" customWidth="1"/>
    <col min="8707" max="8707" width="8.5703125" style="13" customWidth="1"/>
    <col min="8708" max="8708" width="7.7109375" style="13" customWidth="1"/>
    <col min="8709" max="8709" width="6.7109375" style="13" customWidth="1"/>
    <col min="8710" max="8710" width="6.5703125" style="13" customWidth="1"/>
    <col min="8711" max="8711" width="9.140625" style="13" customWidth="1"/>
    <col min="8712" max="8960" width="9.140625" style="13"/>
    <col min="8961" max="8961" width="3.28515625" style="13" bestFit="1" customWidth="1"/>
    <col min="8962" max="8962" width="47.28515625" style="13" customWidth="1"/>
    <col min="8963" max="8963" width="8.5703125" style="13" customWidth="1"/>
    <col min="8964" max="8964" width="7.7109375" style="13" customWidth="1"/>
    <col min="8965" max="8965" width="6.7109375" style="13" customWidth="1"/>
    <col min="8966" max="8966" width="6.5703125" style="13" customWidth="1"/>
    <col min="8967" max="8967" width="9.140625" style="13" customWidth="1"/>
    <col min="8968" max="9216" width="9.140625" style="13"/>
    <col min="9217" max="9217" width="3.28515625" style="13" bestFit="1" customWidth="1"/>
    <col min="9218" max="9218" width="47.28515625" style="13" customWidth="1"/>
    <col min="9219" max="9219" width="8.5703125" style="13" customWidth="1"/>
    <col min="9220" max="9220" width="7.7109375" style="13" customWidth="1"/>
    <col min="9221" max="9221" width="6.7109375" style="13" customWidth="1"/>
    <col min="9222" max="9222" width="6.5703125" style="13" customWidth="1"/>
    <col min="9223" max="9223" width="9.140625" style="13" customWidth="1"/>
    <col min="9224" max="9472" width="9.140625" style="13"/>
    <col min="9473" max="9473" width="3.28515625" style="13" bestFit="1" customWidth="1"/>
    <col min="9474" max="9474" width="47.28515625" style="13" customWidth="1"/>
    <col min="9475" max="9475" width="8.5703125" style="13" customWidth="1"/>
    <col min="9476" max="9476" width="7.7109375" style="13" customWidth="1"/>
    <col min="9477" max="9477" width="6.7109375" style="13" customWidth="1"/>
    <col min="9478" max="9478" width="6.5703125" style="13" customWidth="1"/>
    <col min="9479" max="9479" width="9.140625" style="13" customWidth="1"/>
    <col min="9480" max="9728" width="9.140625" style="13"/>
    <col min="9729" max="9729" width="3.28515625" style="13" bestFit="1" customWidth="1"/>
    <col min="9730" max="9730" width="47.28515625" style="13" customWidth="1"/>
    <col min="9731" max="9731" width="8.5703125" style="13" customWidth="1"/>
    <col min="9732" max="9732" width="7.7109375" style="13" customWidth="1"/>
    <col min="9733" max="9733" width="6.7109375" style="13" customWidth="1"/>
    <col min="9734" max="9734" width="6.5703125" style="13" customWidth="1"/>
    <col min="9735" max="9735" width="9.140625" style="13" customWidth="1"/>
    <col min="9736" max="9984" width="9.140625" style="13"/>
    <col min="9985" max="9985" width="3.28515625" style="13" bestFit="1" customWidth="1"/>
    <col min="9986" max="9986" width="47.28515625" style="13" customWidth="1"/>
    <col min="9987" max="9987" width="8.5703125" style="13" customWidth="1"/>
    <col min="9988" max="9988" width="7.7109375" style="13" customWidth="1"/>
    <col min="9989" max="9989" width="6.7109375" style="13" customWidth="1"/>
    <col min="9990" max="9990" width="6.5703125" style="13" customWidth="1"/>
    <col min="9991" max="9991" width="9.140625" style="13" customWidth="1"/>
    <col min="9992" max="10240" width="9.140625" style="13"/>
    <col min="10241" max="10241" width="3.28515625" style="13" bestFit="1" customWidth="1"/>
    <col min="10242" max="10242" width="47.28515625" style="13" customWidth="1"/>
    <col min="10243" max="10243" width="8.5703125" style="13" customWidth="1"/>
    <col min="10244" max="10244" width="7.7109375" style="13" customWidth="1"/>
    <col min="10245" max="10245" width="6.7109375" style="13" customWidth="1"/>
    <col min="10246" max="10246" width="6.5703125" style="13" customWidth="1"/>
    <col min="10247" max="10247" width="9.140625" style="13" customWidth="1"/>
    <col min="10248" max="10496" width="9.140625" style="13"/>
    <col min="10497" max="10497" width="3.28515625" style="13" bestFit="1" customWidth="1"/>
    <col min="10498" max="10498" width="47.28515625" style="13" customWidth="1"/>
    <col min="10499" max="10499" width="8.5703125" style="13" customWidth="1"/>
    <col min="10500" max="10500" width="7.7109375" style="13" customWidth="1"/>
    <col min="10501" max="10501" width="6.7109375" style="13" customWidth="1"/>
    <col min="10502" max="10502" width="6.5703125" style="13" customWidth="1"/>
    <col min="10503" max="10503" width="9.140625" style="13" customWidth="1"/>
    <col min="10504" max="10752" width="9.140625" style="13"/>
    <col min="10753" max="10753" width="3.28515625" style="13" bestFit="1" customWidth="1"/>
    <col min="10754" max="10754" width="47.28515625" style="13" customWidth="1"/>
    <col min="10755" max="10755" width="8.5703125" style="13" customWidth="1"/>
    <col min="10756" max="10756" width="7.7109375" style="13" customWidth="1"/>
    <col min="10757" max="10757" width="6.7109375" style="13" customWidth="1"/>
    <col min="10758" max="10758" width="6.5703125" style="13" customWidth="1"/>
    <col min="10759" max="10759" width="9.140625" style="13" customWidth="1"/>
    <col min="10760" max="11008" width="9.140625" style="13"/>
    <col min="11009" max="11009" width="3.28515625" style="13" bestFit="1" customWidth="1"/>
    <col min="11010" max="11010" width="47.28515625" style="13" customWidth="1"/>
    <col min="11011" max="11011" width="8.5703125" style="13" customWidth="1"/>
    <col min="11012" max="11012" width="7.7109375" style="13" customWidth="1"/>
    <col min="11013" max="11013" width="6.7109375" style="13" customWidth="1"/>
    <col min="11014" max="11014" width="6.5703125" style="13" customWidth="1"/>
    <col min="11015" max="11015" width="9.140625" style="13" customWidth="1"/>
    <col min="11016" max="11264" width="9.140625" style="13"/>
    <col min="11265" max="11265" width="3.28515625" style="13" bestFit="1" customWidth="1"/>
    <col min="11266" max="11266" width="47.28515625" style="13" customWidth="1"/>
    <col min="11267" max="11267" width="8.5703125" style="13" customWidth="1"/>
    <col min="11268" max="11268" width="7.7109375" style="13" customWidth="1"/>
    <col min="11269" max="11269" width="6.7109375" style="13" customWidth="1"/>
    <col min="11270" max="11270" width="6.5703125" style="13" customWidth="1"/>
    <col min="11271" max="11271" width="9.140625" style="13" customWidth="1"/>
    <col min="11272" max="11520" width="9.140625" style="13"/>
    <col min="11521" max="11521" width="3.28515625" style="13" bestFit="1" customWidth="1"/>
    <col min="11522" max="11522" width="47.28515625" style="13" customWidth="1"/>
    <col min="11523" max="11523" width="8.5703125" style="13" customWidth="1"/>
    <col min="11524" max="11524" width="7.7109375" style="13" customWidth="1"/>
    <col min="11525" max="11525" width="6.7109375" style="13" customWidth="1"/>
    <col min="11526" max="11526" width="6.5703125" style="13" customWidth="1"/>
    <col min="11527" max="11527" width="9.140625" style="13" customWidth="1"/>
    <col min="11528" max="11776" width="9.140625" style="13"/>
    <col min="11777" max="11777" width="3.28515625" style="13" bestFit="1" customWidth="1"/>
    <col min="11778" max="11778" width="47.28515625" style="13" customWidth="1"/>
    <col min="11779" max="11779" width="8.5703125" style="13" customWidth="1"/>
    <col min="11780" max="11780" width="7.7109375" style="13" customWidth="1"/>
    <col min="11781" max="11781" width="6.7109375" style="13" customWidth="1"/>
    <col min="11782" max="11782" width="6.5703125" style="13" customWidth="1"/>
    <col min="11783" max="11783" width="9.140625" style="13" customWidth="1"/>
    <col min="11784" max="12032" width="9.140625" style="13"/>
    <col min="12033" max="12033" width="3.28515625" style="13" bestFit="1" customWidth="1"/>
    <col min="12034" max="12034" width="47.28515625" style="13" customWidth="1"/>
    <col min="12035" max="12035" width="8.5703125" style="13" customWidth="1"/>
    <col min="12036" max="12036" width="7.7109375" style="13" customWidth="1"/>
    <col min="12037" max="12037" width="6.7109375" style="13" customWidth="1"/>
    <col min="12038" max="12038" width="6.5703125" style="13" customWidth="1"/>
    <col min="12039" max="12039" width="9.140625" style="13" customWidth="1"/>
    <col min="12040" max="12288" width="9.140625" style="13"/>
    <col min="12289" max="12289" width="3.28515625" style="13" bestFit="1" customWidth="1"/>
    <col min="12290" max="12290" width="47.28515625" style="13" customWidth="1"/>
    <col min="12291" max="12291" width="8.5703125" style="13" customWidth="1"/>
    <col min="12292" max="12292" width="7.7109375" style="13" customWidth="1"/>
    <col min="12293" max="12293" width="6.7109375" style="13" customWidth="1"/>
    <col min="12294" max="12294" width="6.5703125" style="13" customWidth="1"/>
    <col min="12295" max="12295" width="9.140625" style="13" customWidth="1"/>
    <col min="12296" max="12544" width="9.140625" style="13"/>
    <col min="12545" max="12545" width="3.28515625" style="13" bestFit="1" customWidth="1"/>
    <col min="12546" max="12546" width="47.28515625" style="13" customWidth="1"/>
    <col min="12547" max="12547" width="8.5703125" style="13" customWidth="1"/>
    <col min="12548" max="12548" width="7.7109375" style="13" customWidth="1"/>
    <col min="12549" max="12549" width="6.7109375" style="13" customWidth="1"/>
    <col min="12550" max="12550" width="6.5703125" style="13" customWidth="1"/>
    <col min="12551" max="12551" width="9.140625" style="13" customWidth="1"/>
    <col min="12552" max="12800" width="9.140625" style="13"/>
    <col min="12801" max="12801" width="3.28515625" style="13" bestFit="1" customWidth="1"/>
    <col min="12802" max="12802" width="47.28515625" style="13" customWidth="1"/>
    <col min="12803" max="12803" width="8.5703125" style="13" customWidth="1"/>
    <col min="12804" max="12804" width="7.7109375" style="13" customWidth="1"/>
    <col min="12805" max="12805" width="6.7109375" style="13" customWidth="1"/>
    <col min="12806" max="12806" width="6.5703125" style="13" customWidth="1"/>
    <col min="12807" max="12807" width="9.140625" style="13" customWidth="1"/>
    <col min="12808" max="13056" width="9.140625" style="13"/>
    <col min="13057" max="13057" width="3.28515625" style="13" bestFit="1" customWidth="1"/>
    <col min="13058" max="13058" width="47.28515625" style="13" customWidth="1"/>
    <col min="13059" max="13059" width="8.5703125" style="13" customWidth="1"/>
    <col min="13060" max="13060" width="7.7109375" style="13" customWidth="1"/>
    <col min="13061" max="13061" width="6.7109375" style="13" customWidth="1"/>
    <col min="13062" max="13062" width="6.5703125" style="13" customWidth="1"/>
    <col min="13063" max="13063" width="9.140625" style="13" customWidth="1"/>
    <col min="13064" max="13312" width="9.140625" style="13"/>
    <col min="13313" max="13313" width="3.28515625" style="13" bestFit="1" customWidth="1"/>
    <col min="13314" max="13314" width="47.28515625" style="13" customWidth="1"/>
    <col min="13315" max="13315" width="8.5703125" style="13" customWidth="1"/>
    <col min="13316" max="13316" width="7.7109375" style="13" customWidth="1"/>
    <col min="13317" max="13317" width="6.7109375" style="13" customWidth="1"/>
    <col min="13318" max="13318" width="6.5703125" style="13" customWidth="1"/>
    <col min="13319" max="13319" width="9.140625" style="13" customWidth="1"/>
    <col min="13320" max="13568" width="9.140625" style="13"/>
    <col min="13569" max="13569" width="3.28515625" style="13" bestFit="1" customWidth="1"/>
    <col min="13570" max="13570" width="47.28515625" style="13" customWidth="1"/>
    <col min="13571" max="13571" width="8.5703125" style="13" customWidth="1"/>
    <col min="13572" max="13572" width="7.7109375" style="13" customWidth="1"/>
    <col min="13573" max="13573" width="6.7109375" style="13" customWidth="1"/>
    <col min="13574" max="13574" width="6.5703125" style="13" customWidth="1"/>
    <col min="13575" max="13575" width="9.140625" style="13" customWidth="1"/>
    <col min="13576" max="13824" width="9.140625" style="13"/>
    <col min="13825" max="13825" width="3.28515625" style="13" bestFit="1" customWidth="1"/>
    <col min="13826" max="13826" width="47.28515625" style="13" customWidth="1"/>
    <col min="13827" max="13827" width="8.5703125" style="13" customWidth="1"/>
    <col min="13828" max="13828" width="7.7109375" style="13" customWidth="1"/>
    <col min="13829" max="13829" width="6.7109375" style="13" customWidth="1"/>
    <col min="13830" max="13830" width="6.5703125" style="13" customWidth="1"/>
    <col min="13831" max="13831" width="9.140625" style="13" customWidth="1"/>
    <col min="13832" max="14080" width="9.140625" style="13"/>
    <col min="14081" max="14081" width="3.28515625" style="13" bestFit="1" customWidth="1"/>
    <col min="14082" max="14082" width="47.28515625" style="13" customWidth="1"/>
    <col min="14083" max="14083" width="8.5703125" style="13" customWidth="1"/>
    <col min="14084" max="14084" width="7.7109375" style="13" customWidth="1"/>
    <col min="14085" max="14085" width="6.7109375" style="13" customWidth="1"/>
    <col min="14086" max="14086" width="6.5703125" style="13" customWidth="1"/>
    <col min="14087" max="14087" width="9.140625" style="13" customWidth="1"/>
    <col min="14088" max="14336" width="9.140625" style="13"/>
    <col min="14337" max="14337" width="3.28515625" style="13" bestFit="1" customWidth="1"/>
    <col min="14338" max="14338" width="47.28515625" style="13" customWidth="1"/>
    <col min="14339" max="14339" width="8.5703125" style="13" customWidth="1"/>
    <col min="14340" max="14340" width="7.7109375" style="13" customWidth="1"/>
    <col min="14341" max="14341" width="6.7109375" style="13" customWidth="1"/>
    <col min="14342" max="14342" width="6.5703125" style="13" customWidth="1"/>
    <col min="14343" max="14343" width="9.140625" style="13" customWidth="1"/>
    <col min="14344" max="14592" width="9.140625" style="13"/>
    <col min="14593" max="14593" width="3.28515625" style="13" bestFit="1" customWidth="1"/>
    <col min="14594" max="14594" width="47.28515625" style="13" customWidth="1"/>
    <col min="14595" max="14595" width="8.5703125" style="13" customWidth="1"/>
    <col min="14596" max="14596" width="7.7109375" style="13" customWidth="1"/>
    <col min="14597" max="14597" width="6.7109375" style="13" customWidth="1"/>
    <col min="14598" max="14598" width="6.5703125" style="13" customWidth="1"/>
    <col min="14599" max="14599" width="9.140625" style="13" customWidth="1"/>
    <col min="14600" max="14848" width="9.140625" style="13"/>
    <col min="14849" max="14849" width="3.28515625" style="13" bestFit="1" customWidth="1"/>
    <col min="14850" max="14850" width="47.28515625" style="13" customWidth="1"/>
    <col min="14851" max="14851" width="8.5703125" style="13" customWidth="1"/>
    <col min="14852" max="14852" width="7.7109375" style="13" customWidth="1"/>
    <col min="14853" max="14853" width="6.7109375" style="13" customWidth="1"/>
    <col min="14854" max="14854" width="6.5703125" style="13" customWidth="1"/>
    <col min="14855" max="14855" width="9.140625" style="13" customWidth="1"/>
    <col min="14856" max="15104" width="9.140625" style="13"/>
    <col min="15105" max="15105" width="3.28515625" style="13" bestFit="1" customWidth="1"/>
    <col min="15106" max="15106" width="47.28515625" style="13" customWidth="1"/>
    <col min="15107" max="15107" width="8.5703125" style="13" customWidth="1"/>
    <col min="15108" max="15108" width="7.7109375" style="13" customWidth="1"/>
    <col min="15109" max="15109" width="6.7109375" style="13" customWidth="1"/>
    <col min="15110" max="15110" width="6.5703125" style="13" customWidth="1"/>
    <col min="15111" max="15111" width="9.140625" style="13" customWidth="1"/>
    <col min="15112" max="15360" width="9.140625" style="13"/>
    <col min="15361" max="15361" width="3.28515625" style="13" bestFit="1" customWidth="1"/>
    <col min="15362" max="15362" width="47.28515625" style="13" customWidth="1"/>
    <col min="15363" max="15363" width="8.5703125" style="13" customWidth="1"/>
    <col min="15364" max="15364" width="7.7109375" style="13" customWidth="1"/>
    <col min="15365" max="15365" width="6.7109375" style="13" customWidth="1"/>
    <col min="15366" max="15366" width="6.5703125" style="13" customWidth="1"/>
    <col min="15367" max="15367" width="9.140625" style="13" customWidth="1"/>
    <col min="15368" max="15616" width="9.140625" style="13"/>
    <col min="15617" max="15617" width="3.28515625" style="13" bestFit="1" customWidth="1"/>
    <col min="15618" max="15618" width="47.28515625" style="13" customWidth="1"/>
    <col min="15619" max="15619" width="8.5703125" style="13" customWidth="1"/>
    <col min="15620" max="15620" width="7.7109375" style="13" customWidth="1"/>
    <col min="15621" max="15621" width="6.7109375" style="13" customWidth="1"/>
    <col min="15622" max="15622" width="6.5703125" style="13" customWidth="1"/>
    <col min="15623" max="15623" width="9.140625" style="13" customWidth="1"/>
    <col min="15624" max="15872" width="9.140625" style="13"/>
    <col min="15873" max="15873" width="3.28515625" style="13" bestFit="1" customWidth="1"/>
    <col min="15874" max="15874" width="47.28515625" style="13" customWidth="1"/>
    <col min="15875" max="15875" width="8.5703125" style="13" customWidth="1"/>
    <col min="15876" max="15876" width="7.7109375" style="13" customWidth="1"/>
    <col min="15877" max="15877" width="6.7109375" style="13" customWidth="1"/>
    <col min="15878" max="15878" width="6.5703125" style="13" customWidth="1"/>
    <col min="15879" max="15879" width="9.140625" style="13" customWidth="1"/>
    <col min="15880" max="16128" width="9.140625" style="13"/>
    <col min="16129" max="16129" width="3.28515625" style="13" bestFit="1" customWidth="1"/>
    <col min="16130" max="16130" width="47.28515625" style="13" customWidth="1"/>
    <col min="16131" max="16131" width="8.5703125" style="13" customWidth="1"/>
    <col min="16132" max="16132" width="7.7109375" style="13" customWidth="1"/>
    <col min="16133" max="16133" width="6.7109375" style="13" customWidth="1"/>
    <col min="16134" max="16134" width="6.5703125" style="13" customWidth="1"/>
    <col min="16135" max="16135" width="9.140625" style="13" customWidth="1"/>
    <col min="16136" max="16384" width="9.140625" style="13"/>
  </cols>
  <sheetData>
    <row r="1" spans="1:17" s="4" customFormat="1" ht="15" x14ac:dyDescent="0.25">
      <c r="A1" s="169" t="s">
        <v>0</v>
      </c>
      <c r="B1" s="169"/>
      <c r="C1" s="1"/>
      <c r="D1" s="191" t="s">
        <v>1</v>
      </c>
      <c r="E1" s="191"/>
      <c r="F1" s="191"/>
      <c r="G1" s="191"/>
      <c r="H1" s="2"/>
      <c r="I1" s="2"/>
      <c r="J1" s="2"/>
      <c r="K1" s="3"/>
      <c r="L1" s="3"/>
      <c r="M1" s="3"/>
      <c r="N1" s="3"/>
      <c r="O1" s="3"/>
      <c r="P1" s="3"/>
      <c r="Q1" s="3"/>
    </row>
    <row r="2" spans="1:17" s="4" customFormat="1" ht="15" x14ac:dyDescent="0.25">
      <c r="A2" s="169"/>
      <c r="B2" s="169"/>
      <c r="C2" s="1"/>
      <c r="D2" s="1"/>
      <c r="H2" s="91"/>
      <c r="I2" s="91"/>
      <c r="J2" s="91"/>
      <c r="K2" s="3"/>
      <c r="L2" s="3"/>
      <c r="M2" s="3"/>
      <c r="N2" s="3"/>
      <c r="O2" s="3"/>
      <c r="P2" s="3"/>
      <c r="Q2" s="3"/>
    </row>
    <row r="3" spans="1:17" s="4" customFormat="1" ht="15" x14ac:dyDescent="0.25">
      <c r="A3" s="94"/>
      <c r="B3" s="90"/>
      <c r="C3" s="90"/>
      <c r="D3" s="90"/>
      <c r="H3" s="91"/>
      <c r="I3" s="91"/>
      <c r="J3" s="91"/>
      <c r="K3" s="3"/>
      <c r="L3" s="3"/>
      <c r="M3" s="3"/>
      <c r="N3" s="3"/>
      <c r="O3" s="3"/>
      <c r="P3" s="3"/>
      <c r="Q3" s="3"/>
    </row>
    <row r="4" spans="1:17" s="4" customFormat="1" ht="15" x14ac:dyDescent="0.25">
      <c r="A4" s="171" t="s">
        <v>2</v>
      </c>
      <c r="B4" s="171"/>
      <c r="C4" s="171"/>
      <c r="D4" s="171"/>
      <c r="E4" s="171"/>
      <c r="F4" s="171"/>
      <c r="G4" s="171"/>
      <c r="H4" s="7"/>
      <c r="I4" s="7"/>
      <c r="J4" s="7"/>
      <c r="K4" s="3"/>
      <c r="L4" s="3"/>
      <c r="M4" s="3"/>
      <c r="N4" s="3"/>
      <c r="O4" s="3"/>
      <c r="P4" s="3"/>
      <c r="Q4" s="3"/>
    </row>
    <row r="5" spans="1:17" s="4" customFormat="1" ht="15" x14ac:dyDescent="0.25">
      <c r="A5" s="172" t="s">
        <v>169</v>
      </c>
      <c r="B5" s="172"/>
      <c r="C5" s="172"/>
      <c r="D5" s="172"/>
      <c r="E5" s="172"/>
      <c r="F5" s="172"/>
      <c r="G5" s="172"/>
      <c r="H5" s="7"/>
      <c r="I5" s="7"/>
      <c r="J5" s="7"/>
      <c r="K5" s="3"/>
      <c r="L5" s="3"/>
      <c r="M5" s="3"/>
      <c r="N5" s="3"/>
      <c r="O5" s="3"/>
      <c r="P5" s="3"/>
      <c r="Q5" s="3"/>
    </row>
    <row r="6" spans="1:17" s="4" customFormat="1" ht="15" x14ac:dyDescent="0.25">
      <c r="A6" s="95"/>
      <c r="B6" s="92"/>
      <c r="C6" s="92"/>
      <c r="D6" s="92"/>
      <c r="E6" s="92"/>
      <c r="F6" s="92"/>
      <c r="G6" s="92"/>
      <c r="H6" s="92"/>
      <c r="I6" s="92"/>
      <c r="J6" s="92"/>
      <c r="K6" s="3"/>
      <c r="L6" s="3"/>
      <c r="M6" s="3"/>
      <c r="N6" s="3"/>
      <c r="O6" s="3"/>
      <c r="P6" s="3"/>
      <c r="Q6" s="3"/>
    </row>
    <row r="7" spans="1:17" s="4" customFormat="1" ht="15" x14ac:dyDescent="0.25">
      <c r="A7" s="143"/>
      <c r="B7" s="10"/>
      <c r="C7" s="10"/>
      <c r="D7" s="10"/>
      <c r="E7" s="192" t="s">
        <v>162</v>
      </c>
      <c r="F7" s="192"/>
      <c r="G7" s="192"/>
    </row>
    <row r="8" spans="1:17" ht="25.5" x14ac:dyDescent="0.2">
      <c r="A8" s="49" t="s">
        <v>4</v>
      </c>
      <c r="B8" s="11" t="s">
        <v>5</v>
      </c>
      <c r="C8" s="12" t="s">
        <v>6</v>
      </c>
      <c r="D8" s="12" t="s">
        <v>7</v>
      </c>
      <c r="E8" s="12" t="s">
        <v>8</v>
      </c>
      <c r="F8" s="12" t="s">
        <v>9</v>
      </c>
      <c r="G8" s="12" t="s">
        <v>10</v>
      </c>
    </row>
    <row r="9" spans="1:17" s="147" customFormat="1" x14ac:dyDescent="0.2">
      <c r="A9" s="75">
        <v>1</v>
      </c>
      <c r="B9" s="75">
        <v>2</v>
      </c>
      <c r="C9" s="75">
        <v>3</v>
      </c>
      <c r="D9" s="75">
        <v>4</v>
      </c>
      <c r="E9" s="75">
        <v>5</v>
      </c>
      <c r="F9" s="75">
        <v>6</v>
      </c>
      <c r="G9" s="75">
        <v>7</v>
      </c>
    </row>
    <row r="10" spans="1:17" x14ac:dyDescent="0.2">
      <c r="A10" s="12" t="s">
        <v>11</v>
      </c>
      <c r="B10" s="16" t="s">
        <v>16</v>
      </c>
      <c r="C10" s="17"/>
      <c r="D10" s="17"/>
      <c r="E10" s="17"/>
      <c r="F10" s="17"/>
      <c r="G10" s="18"/>
    </row>
    <row r="11" spans="1:17" s="21" customFormat="1" ht="25.5" x14ac:dyDescent="0.2">
      <c r="A11" s="110">
        <v>1</v>
      </c>
      <c r="B11" s="55" t="s">
        <v>136</v>
      </c>
      <c r="C11" s="24">
        <v>25243853000</v>
      </c>
      <c r="D11" s="148"/>
      <c r="E11" s="148"/>
      <c r="F11" s="148"/>
      <c r="G11" s="167" t="s">
        <v>141</v>
      </c>
    </row>
    <row r="12" spans="1:17" s="26" customFormat="1" x14ac:dyDescent="0.2">
      <c r="A12" s="110" t="s">
        <v>139</v>
      </c>
      <c r="B12" s="11" t="s">
        <v>149</v>
      </c>
      <c r="C12" s="24"/>
      <c r="D12" s="24">
        <v>25604360000</v>
      </c>
      <c r="E12" s="24">
        <v>24234098000</v>
      </c>
      <c r="F12" s="24">
        <v>24234098000</v>
      </c>
      <c r="G12" s="168"/>
    </row>
    <row r="13" spans="1:17" s="21" customFormat="1" ht="25.5" x14ac:dyDescent="0.2">
      <c r="A13" s="110">
        <v>2</v>
      </c>
      <c r="B13" s="55" t="s">
        <v>137</v>
      </c>
      <c r="C13" s="24">
        <v>18783512000</v>
      </c>
      <c r="D13" s="148"/>
      <c r="E13" s="148"/>
      <c r="F13" s="148"/>
      <c r="G13" s="167" t="s">
        <v>146</v>
      </c>
    </row>
    <row r="14" spans="1:17" s="26" customFormat="1" x14ac:dyDescent="0.2">
      <c r="A14" s="110" t="s">
        <v>139</v>
      </c>
      <c r="B14" s="11" t="s">
        <v>149</v>
      </c>
      <c r="C14" s="24"/>
      <c r="D14" s="24">
        <v>18777901000</v>
      </c>
      <c r="E14" s="24">
        <v>18777901000</v>
      </c>
      <c r="F14" s="24">
        <v>18777901000</v>
      </c>
      <c r="G14" s="168"/>
    </row>
    <row r="15" spans="1:17" s="21" customFormat="1" ht="25.5" x14ac:dyDescent="0.2">
      <c r="A15" s="110">
        <v>3</v>
      </c>
      <c r="B15" s="55" t="s">
        <v>138</v>
      </c>
      <c r="C15" s="24">
        <v>13750455000</v>
      </c>
      <c r="D15" s="148"/>
      <c r="E15" s="148"/>
      <c r="F15" s="148"/>
      <c r="G15" s="167" t="s">
        <v>145</v>
      </c>
    </row>
    <row r="16" spans="1:17" s="26" customFormat="1" x14ac:dyDescent="0.2">
      <c r="A16" s="110" t="s">
        <v>139</v>
      </c>
      <c r="B16" s="11" t="s">
        <v>142</v>
      </c>
      <c r="C16" s="24"/>
      <c r="D16" s="24">
        <v>13742163000</v>
      </c>
      <c r="E16" s="24">
        <v>13742163000</v>
      </c>
      <c r="F16" s="24">
        <v>13742163000</v>
      </c>
      <c r="G16" s="168"/>
    </row>
    <row r="17" spans="1:7" ht="25.5" x14ac:dyDescent="0.2">
      <c r="A17" s="110">
        <v>4</v>
      </c>
      <c r="B17" s="55" t="s">
        <v>163</v>
      </c>
      <c r="C17" s="24">
        <v>16899816000</v>
      </c>
      <c r="D17" s="24"/>
      <c r="E17" s="24"/>
      <c r="F17" s="24"/>
      <c r="G17" s="167" t="s">
        <v>144</v>
      </c>
    </row>
    <row r="18" spans="1:7" x14ac:dyDescent="0.2">
      <c r="A18" s="110"/>
      <c r="B18" s="11" t="s">
        <v>147</v>
      </c>
      <c r="C18" s="24"/>
      <c r="D18" s="24">
        <v>16790000000</v>
      </c>
      <c r="E18" s="24">
        <v>16790000000</v>
      </c>
      <c r="F18" s="24">
        <v>16790000000</v>
      </c>
      <c r="G18" s="168"/>
    </row>
    <row r="19" spans="1:7" s="21" customFormat="1" ht="38.25" x14ac:dyDescent="0.2">
      <c r="A19" s="110">
        <v>5</v>
      </c>
      <c r="B19" s="55" t="s">
        <v>140</v>
      </c>
      <c r="C19" s="24">
        <v>15079909000</v>
      </c>
      <c r="D19" s="148"/>
      <c r="E19" s="148"/>
      <c r="F19" s="148"/>
      <c r="G19" s="167" t="s">
        <v>143</v>
      </c>
    </row>
    <row r="20" spans="1:7" s="26" customFormat="1" x14ac:dyDescent="0.2">
      <c r="A20" s="144" t="s">
        <v>139</v>
      </c>
      <c r="B20" s="11" t="s">
        <v>148</v>
      </c>
      <c r="C20" s="24"/>
      <c r="D20" s="24">
        <v>14986819000</v>
      </c>
      <c r="E20" s="24">
        <v>14986819000</v>
      </c>
      <c r="F20" s="24">
        <v>14986819000</v>
      </c>
      <c r="G20" s="168"/>
    </row>
    <row r="24" spans="1:7" x14ac:dyDescent="0.2">
      <c r="A24" s="145"/>
      <c r="B24" s="13"/>
      <c r="C24" s="13"/>
      <c r="D24" s="13"/>
      <c r="E24" s="13"/>
      <c r="F24" s="13"/>
      <c r="G24" s="13"/>
    </row>
  </sheetData>
  <mergeCells count="10">
    <mergeCell ref="G13:G14"/>
    <mergeCell ref="G19:G20"/>
    <mergeCell ref="A1:B2"/>
    <mergeCell ref="D1:G1"/>
    <mergeCell ref="A4:G4"/>
    <mergeCell ref="A5:G5"/>
    <mergeCell ref="E7:G7"/>
    <mergeCell ref="G11:G12"/>
    <mergeCell ref="G15:G16"/>
    <mergeCell ref="G17:G1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B11" sqref="B11"/>
    </sheetView>
  </sheetViews>
  <sheetFormatPr defaultRowHeight="12.75" x14ac:dyDescent="0.2"/>
  <cols>
    <col min="1" max="1" width="4.140625" style="146" customWidth="1"/>
    <col min="2" max="2" width="56.7109375" style="27" customWidth="1"/>
    <col min="3" max="3" width="13.28515625" style="27" customWidth="1"/>
    <col min="4" max="4" width="13.42578125" style="27" customWidth="1"/>
    <col min="5" max="5" width="13.140625" style="27" customWidth="1"/>
    <col min="6" max="6" width="13.7109375" style="27" customWidth="1"/>
    <col min="7" max="7" width="16.5703125" style="27" customWidth="1"/>
    <col min="8" max="8" width="31.42578125" style="13" customWidth="1"/>
    <col min="9" max="9" width="10.85546875" style="13" bestFit="1" customWidth="1"/>
    <col min="10" max="256" width="9.140625" style="13"/>
    <col min="257" max="257" width="3.28515625" style="13" bestFit="1" customWidth="1"/>
    <col min="258" max="258" width="47.28515625" style="13" customWidth="1"/>
    <col min="259" max="259" width="8.5703125" style="13" customWidth="1"/>
    <col min="260" max="260" width="7.7109375" style="13" customWidth="1"/>
    <col min="261" max="261" width="6.7109375" style="13" customWidth="1"/>
    <col min="262" max="262" width="6.5703125" style="13" customWidth="1"/>
    <col min="263" max="263" width="9.140625" style="13" customWidth="1"/>
    <col min="264" max="512" width="9.140625" style="13"/>
    <col min="513" max="513" width="3.28515625" style="13" bestFit="1" customWidth="1"/>
    <col min="514" max="514" width="47.28515625" style="13" customWidth="1"/>
    <col min="515" max="515" width="8.5703125" style="13" customWidth="1"/>
    <col min="516" max="516" width="7.7109375" style="13" customWidth="1"/>
    <col min="517" max="517" width="6.7109375" style="13" customWidth="1"/>
    <col min="518" max="518" width="6.5703125" style="13" customWidth="1"/>
    <col min="519" max="519" width="9.140625" style="13" customWidth="1"/>
    <col min="520" max="768" width="9.140625" style="13"/>
    <col min="769" max="769" width="3.28515625" style="13" bestFit="1" customWidth="1"/>
    <col min="770" max="770" width="47.28515625" style="13" customWidth="1"/>
    <col min="771" max="771" width="8.5703125" style="13" customWidth="1"/>
    <col min="772" max="772" width="7.7109375" style="13" customWidth="1"/>
    <col min="773" max="773" width="6.7109375" style="13" customWidth="1"/>
    <col min="774" max="774" width="6.5703125" style="13" customWidth="1"/>
    <col min="775" max="775" width="9.140625" style="13" customWidth="1"/>
    <col min="776" max="1024" width="9.140625" style="13"/>
    <col min="1025" max="1025" width="3.28515625" style="13" bestFit="1" customWidth="1"/>
    <col min="1026" max="1026" width="47.28515625" style="13" customWidth="1"/>
    <col min="1027" max="1027" width="8.5703125" style="13" customWidth="1"/>
    <col min="1028" max="1028" width="7.7109375" style="13" customWidth="1"/>
    <col min="1029" max="1029" width="6.7109375" style="13" customWidth="1"/>
    <col min="1030" max="1030" width="6.5703125" style="13" customWidth="1"/>
    <col min="1031" max="1031" width="9.140625" style="13" customWidth="1"/>
    <col min="1032" max="1280" width="9.140625" style="13"/>
    <col min="1281" max="1281" width="3.28515625" style="13" bestFit="1" customWidth="1"/>
    <col min="1282" max="1282" width="47.28515625" style="13" customWidth="1"/>
    <col min="1283" max="1283" width="8.5703125" style="13" customWidth="1"/>
    <col min="1284" max="1284" width="7.7109375" style="13" customWidth="1"/>
    <col min="1285" max="1285" width="6.7109375" style="13" customWidth="1"/>
    <col min="1286" max="1286" width="6.5703125" style="13" customWidth="1"/>
    <col min="1287" max="1287" width="9.140625" style="13" customWidth="1"/>
    <col min="1288" max="1536" width="9.140625" style="13"/>
    <col min="1537" max="1537" width="3.28515625" style="13" bestFit="1" customWidth="1"/>
    <col min="1538" max="1538" width="47.28515625" style="13" customWidth="1"/>
    <col min="1539" max="1539" width="8.5703125" style="13" customWidth="1"/>
    <col min="1540" max="1540" width="7.7109375" style="13" customWidth="1"/>
    <col min="1541" max="1541" width="6.7109375" style="13" customWidth="1"/>
    <col min="1542" max="1542" width="6.5703125" style="13" customWidth="1"/>
    <col min="1543" max="1543" width="9.140625" style="13" customWidth="1"/>
    <col min="1544" max="1792" width="9.140625" style="13"/>
    <col min="1793" max="1793" width="3.28515625" style="13" bestFit="1" customWidth="1"/>
    <col min="1794" max="1794" width="47.28515625" style="13" customWidth="1"/>
    <col min="1795" max="1795" width="8.5703125" style="13" customWidth="1"/>
    <col min="1796" max="1796" width="7.7109375" style="13" customWidth="1"/>
    <col min="1797" max="1797" width="6.7109375" style="13" customWidth="1"/>
    <col min="1798" max="1798" width="6.5703125" style="13" customWidth="1"/>
    <col min="1799" max="1799" width="9.140625" style="13" customWidth="1"/>
    <col min="1800" max="2048" width="9.140625" style="13"/>
    <col min="2049" max="2049" width="3.28515625" style="13" bestFit="1" customWidth="1"/>
    <col min="2050" max="2050" width="47.28515625" style="13" customWidth="1"/>
    <col min="2051" max="2051" width="8.5703125" style="13" customWidth="1"/>
    <col min="2052" max="2052" width="7.7109375" style="13" customWidth="1"/>
    <col min="2053" max="2053" width="6.7109375" style="13" customWidth="1"/>
    <col min="2054" max="2054" width="6.5703125" style="13" customWidth="1"/>
    <col min="2055" max="2055" width="9.140625" style="13" customWidth="1"/>
    <col min="2056" max="2304" width="9.140625" style="13"/>
    <col min="2305" max="2305" width="3.28515625" style="13" bestFit="1" customWidth="1"/>
    <col min="2306" max="2306" width="47.28515625" style="13" customWidth="1"/>
    <col min="2307" max="2307" width="8.5703125" style="13" customWidth="1"/>
    <col min="2308" max="2308" width="7.7109375" style="13" customWidth="1"/>
    <col min="2309" max="2309" width="6.7109375" style="13" customWidth="1"/>
    <col min="2310" max="2310" width="6.5703125" style="13" customWidth="1"/>
    <col min="2311" max="2311" width="9.140625" style="13" customWidth="1"/>
    <col min="2312" max="2560" width="9.140625" style="13"/>
    <col min="2561" max="2561" width="3.28515625" style="13" bestFit="1" customWidth="1"/>
    <col min="2562" max="2562" width="47.28515625" style="13" customWidth="1"/>
    <col min="2563" max="2563" width="8.5703125" style="13" customWidth="1"/>
    <col min="2564" max="2564" width="7.7109375" style="13" customWidth="1"/>
    <col min="2565" max="2565" width="6.7109375" style="13" customWidth="1"/>
    <col min="2566" max="2566" width="6.5703125" style="13" customWidth="1"/>
    <col min="2567" max="2567" width="9.140625" style="13" customWidth="1"/>
    <col min="2568" max="2816" width="9.140625" style="13"/>
    <col min="2817" max="2817" width="3.28515625" style="13" bestFit="1" customWidth="1"/>
    <col min="2818" max="2818" width="47.28515625" style="13" customWidth="1"/>
    <col min="2819" max="2819" width="8.5703125" style="13" customWidth="1"/>
    <col min="2820" max="2820" width="7.7109375" style="13" customWidth="1"/>
    <col min="2821" max="2821" width="6.7109375" style="13" customWidth="1"/>
    <col min="2822" max="2822" width="6.5703125" style="13" customWidth="1"/>
    <col min="2823" max="2823" width="9.140625" style="13" customWidth="1"/>
    <col min="2824" max="3072" width="9.140625" style="13"/>
    <col min="3073" max="3073" width="3.28515625" style="13" bestFit="1" customWidth="1"/>
    <col min="3074" max="3074" width="47.28515625" style="13" customWidth="1"/>
    <col min="3075" max="3075" width="8.5703125" style="13" customWidth="1"/>
    <col min="3076" max="3076" width="7.7109375" style="13" customWidth="1"/>
    <col min="3077" max="3077" width="6.7109375" style="13" customWidth="1"/>
    <col min="3078" max="3078" width="6.5703125" style="13" customWidth="1"/>
    <col min="3079" max="3079" width="9.140625" style="13" customWidth="1"/>
    <col min="3080" max="3328" width="9.140625" style="13"/>
    <col min="3329" max="3329" width="3.28515625" style="13" bestFit="1" customWidth="1"/>
    <col min="3330" max="3330" width="47.28515625" style="13" customWidth="1"/>
    <col min="3331" max="3331" width="8.5703125" style="13" customWidth="1"/>
    <col min="3332" max="3332" width="7.7109375" style="13" customWidth="1"/>
    <col min="3333" max="3333" width="6.7109375" style="13" customWidth="1"/>
    <col min="3334" max="3334" width="6.5703125" style="13" customWidth="1"/>
    <col min="3335" max="3335" width="9.140625" style="13" customWidth="1"/>
    <col min="3336" max="3584" width="9.140625" style="13"/>
    <col min="3585" max="3585" width="3.28515625" style="13" bestFit="1" customWidth="1"/>
    <col min="3586" max="3586" width="47.28515625" style="13" customWidth="1"/>
    <col min="3587" max="3587" width="8.5703125" style="13" customWidth="1"/>
    <col min="3588" max="3588" width="7.7109375" style="13" customWidth="1"/>
    <col min="3589" max="3589" width="6.7109375" style="13" customWidth="1"/>
    <col min="3590" max="3590" width="6.5703125" style="13" customWidth="1"/>
    <col min="3591" max="3591" width="9.140625" style="13" customWidth="1"/>
    <col min="3592" max="3840" width="9.140625" style="13"/>
    <col min="3841" max="3841" width="3.28515625" style="13" bestFit="1" customWidth="1"/>
    <col min="3842" max="3842" width="47.28515625" style="13" customWidth="1"/>
    <col min="3843" max="3843" width="8.5703125" style="13" customWidth="1"/>
    <col min="3844" max="3844" width="7.7109375" style="13" customWidth="1"/>
    <col min="3845" max="3845" width="6.7109375" style="13" customWidth="1"/>
    <col min="3846" max="3846" width="6.5703125" style="13" customWidth="1"/>
    <col min="3847" max="3847" width="9.140625" style="13" customWidth="1"/>
    <col min="3848" max="4096" width="9.140625" style="13"/>
    <col min="4097" max="4097" width="3.28515625" style="13" bestFit="1" customWidth="1"/>
    <col min="4098" max="4098" width="47.28515625" style="13" customWidth="1"/>
    <col min="4099" max="4099" width="8.5703125" style="13" customWidth="1"/>
    <col min="4100" max="4100" width="7.7109375" style="13" customWidth="1"/>
    <col min="4101" max="4101" width="6.7109375" style="13" customWidth="1"/>
    <col min="4102" max="4102" width="6.5703125" style="13" customWidth="1"/>
    <col min="4103" max="4103" width="9.140625" style="13" customWidth="1"/>
    <col min="4104" max="4352" width="9.140625" style="13"/>
    <col min="4353" max="4353" width="3.28515625" style="13" bestFit="1" customWidth="1"/>
    <col min="4354" max="4354" width="47.28515625" style="13" customWidth="1"/>
    <col min="4355" max="4355" width="8.5703125" style="13" customWidth="1"/>
    <col min="4356" max="4356" width="7.7109375" style="13" customWidth="1"/>
    <col min="4357" max="4357" width="6.7109375" style="13" customWidth="1"/>
    <col min="4358" max="4358" width="6.5703125" style="13" customWidth="1"/>
    <col min="4359" max="4359" width="9.140625" style="13" customWidth="1"/>
    <col min="4360" max="4608" width="9.140625" style="13"/>
    <col min="4609" max="4609" width="3.28515625" style="13" bestFit="1" customWidth="1"/>
    <col min="4610" max="4610" width="47.28515625" style="13" customWidth="1"/>
    <col min="4611" max="4611" width="8.5703125" style="13" customWidth="1"/>
    <col min="4612" max="4612" width="7.7109375" style="13" customWidth="1"/>
    <col min="4613" max="4613" width="6.7109375" style="13" customWidth="1"/>
    <col min="4614" max="4614" width="6.5703125" style="13" customWidth="1"/>
    <col min="4615" max="4615" width="9.140625" style="13" customWidth="1"/>
    <col min="4616" max="4864" width="9.140625" style="13"/>
    <col min="4865" max="4865" width="3.28515625" style="13" bestFit="1" customWidth="1"/>
    <col min="4866" max="4866" width="47.28515625" style="13" customWidth="1"/>
    <col min="4867" max="4867" width="8.5703125" style="13" customWidth="1"/>
    <col min="4868" max="4868" width="7.7109375" style="13" customWidth="1"/>
    <col min="4869" max="4869" width="6.7109375" style="13" customWidth="1"/>
    <col min="4870" max="4870" width="6.5703125" style="13" customWidth="1"/>
    <col min="4871" max="4871" width="9.140625" style="13" customWidth="1"/>
    <col min="4872" max="5120" width="9.140625" style="13"/>
    <col min="5121" max="5121" width="3.28515625" style="13" bestFit="1" customWidth="1"/>
    <col min="5122" max="5122" width="47.28515625" style="13" customWidth="1"/>
    <col min="5123" max="5123" width="8.5703125" style="13" customWidth="1"/>
    <col min="5124" max="5124" width="7.7109375" style="13" customWidth="1"/>
    <col min="5125" max="5125" width="6.7109375" style="13" customWidth="1"/>
    <col min="5126" max="5126" width="6.5703125" style="13" customWidth="1"/>
    <col min="5127" max="5127" width="9.140625" style="13" customWidth="1"/>
    <col min="5128" max="5376" width="9.140625" style="13"/>
    <col min="5377" max="5377" width="3.28515625" style="13" bestFit="1" customWidth="1"/>
    <col min="5378" max="5378" width="47.28515625" style="13" customWidth="1"/>
    <col min="5379" max="5379" width="8.5703125" style="13" customWidth="1"/>
    <col min="5380" max="5380" width="7.7109375" style="13" customWidth="1"/>
    <col min="5381" max="5381" width="6.7109375" style="13" customWidth="1"/>
    <col min="5382" max="5382" width="6.5703125" style="13" customWidth="1"/>
    <col min="5383" max="5383" width="9.140625" style="13" customWidth="1"/>
    <col min="5384" max="5632" width="9.140625" style="13"/>
    <col min="5633" max="5633" width="3.28515625" style="13" bestFit="1" customWidth="1"/>
    <col min="5634" max="5634" width="47.28515625" style="13" customWidth="1"/>
    <col min="5635" max="5635" width="8.5703125" style="13" customWidth="1"/>
    <col min="5636" max="5636" width="7.7109375" style="13" customWidth="1"/>
    <col min="5637" max="5637" width="6.7109375" style="13" customWidth="1"/>
    <col min="5638" max="5638" width="6.5703125" style="13" customWidth="1"/>
    <col min="5639" max="5639" width="9.140625" style="13" customWidth="1"/>
    <col min="5640" max="5888" width="9.140625" style="13"/>
    <col min="5889" max="5889" width="3.28515625" style="13" bestFit="1" customWidth="1"/>
    <col min="5890" max="5890" width="47.28515625" style="13" customWidth="1"/>
    <col min="5891" max="5891" width="8.5703125" style="13" customWidth="1"/>
    <col min="5892" max="5892" width="7.7109375" style="13" customWidth="1"/>
    <col min="5893" max="5893" width="6.7109375" style="13" customWidth="1"/>
    <col min="5894" max="5894" width="6.5703125" style="13" customWidth="1"/>
    <col min="5895" max="5895" width="9.140625" style="13" customWidth="1"/>
    <col min="5896" max="6144" width="9.140625" style="13"/>
    <col min="6145" max="6145" width="3.28515625" style="13" bestFit="1" customWidth="1"/>
    <col min="6146" max="6146" width="47.28515625" style="13" customWidth="1"/>
    <col min="6147" max="6147" width="8.5703125" style="13" customWidth="1"/>
    <col min="6148" max="6148" width="7.7109375" style="13" customWidth="1"/>
    <col min="6149" max="6149" width="6.7109375" style="13" customWidth="1"/>
    <col min="6150" max="6150" width="6.5703125" style="13" customWidth="1"/>
    <col min="6151" max="6151" width="9.140625" style="13" customWidth="1"/>
    <col min="6152" max="6400" width="9.140625" style="13"/>
    <col min="6401" max="6401" width="3.28515625" style="13" bestFit="1" customWidth="1"/>
    <col min="6402" max="6402" width="47.28515625" style="13" customWidth="1"/>
    <col min="6403" max="6403" width="8.5703125" style="13" customWidth="1"/>
    <col min="6404" max="6404" width="7.7109375" style="13" customWidth="1"/>
    <col min="6405" max="6405" width="6.7109375" style="13" customWidth="1"/>
    <col min="6406" max="6406" width="6.5703125" style="13" customWidth="1"/>
    <col min="6407" max="6407" width="9.140625" style="13" customWidth="1"/>
    <col min="6408" max="6656" width="9.140625" style="13"/>
    <col min="6657" max="6657" width="3.28515625" style="13" bestFit="1" customWidth="1"/>
    <col min="6658" max="6658" width="47.28515625" style="13" customWidth="1"/>
    <col min="6659" max="6659" width="8.5703125" style="13" customWidth="1"/>
    <col min="6660" max="6660" width="7.7109375" style="13" customWidth="1"/>
    <col min="6661" max="6661" width="6.7109375" style="13" customWidth="1"/>
    <col min="6662" max="6662" width="6.5703125" style="13" customWidth="1"/>
    <col min="6663" max="6663" width="9.140625" style="13" customWidth="1"/>
    <col min="6664" max="6912" width="9.140625" style="13"/>
    <col min="6913" max="6913" width="3.28515625" style="13" bestFit="1" customWidth="1"/>
    <col min="6914" max="6914" width="47.28515625" style="13" customWidth="1"/>
    <col min="6915" max="6915" width="8.5703125" style="13" customWidth="1"/>
    <col min="6916" max="6916" width="7.7109375" style="13" customWidth="1"/>
    <col min="6917" max="6917" width="6.7109375" style="13" customWidth="1"/>
    <col min="6918" max="6918" width="6.5703125" style="13" customWidth="1"/>
    <col min="6919" max="6919" width="9.140625" style="13" customWidth="1"/>
    <col min="6920" max="7168" width="9.140625" style="13"/>
    <col min="7169" max="7169" width="3.28515625" style="13" bestFit="1" customWidth="1"/>
    <col min="7170" max="7170" width="47.28515625" style="13" customWidth="1"/>
    <col min="7171" max="7171" width="8.5703125" style="13" customWidth="1"/>
    <col min="7172" max="7172" width="7.7109375" style="13" customWidth="1"/>
    <col min="7173" max="7173" width="6.7109375" style="13" customWidth="1"/>
    <col min="7174" max="7174" width="6.5703125" style="13" customWidth="1"/>
    <col min="7175" max="7175" width="9.140625" style="13" customWidth="1"/>
    <col min="7176" max="7424" width="9.140625" style="13"/>
    <col min="7425" max="7425" width="3.28515625" style="13" bestFit="1" customWidth="1"/>
    <col min="7426" max="7426" width="47.28515625" style="13" customWidth="1"/>
    <col min="7427" max="7427" width="8.5703125" style="13" customWidth="1"/>
    <col min="7428" max="7428" width="7.7109375" style="13" customWidth="1"/>
    <col min="7429" max="7429" width="6.7109375" style="13" customWidth="1"/>
    <col min="7430" max="7430" width="6.5703125" style="13" customWidth="1"/>
    <col min="7431" max="7431" width="9.140625" style="13" customWidth="1"/>
    <col min="7432" max="7680" width="9.140625" style="13"/>
    <col min="7681" max="7681" width="3.28515625" style="13" bestFit="1" customWidth="1"/>
    <col min="7682" max="7682" width="47.28515625" style="13" customWidth="1"/>
    <col min="7683" max="7683" width="8.5703125" style="13" customWidth="1"/>
    <col min="7684" max="7684" width="7.7109375" style="13" customWidth="1"/>
    <col min="7685" max="7685" width="6.7109375" style="13" customWidth="1"/>
    <col min="7686" max="7686" width="6.5703125" style="13" customWidth="1"/>
    <col min="7687" max="7687" width="9.140625" style="13" customWidth="1"/>
    <col min="7688" max="7936" width="9.140625" style="13"/>
    <col min="7937" max="7937" width="3.28515625" style="13" bestFit="1" customWidth="1"/>
    <col min="7938" max="7938" width="47.28515625" style="13" customWidth="1"/>
    <col min="7939" max="7939" width="8.5703125" style="13" customWidth="1"/>
    <col min="7940" max="7940" width="7.7109375" style="13" customWidth="1"/>
    <col min="7941" max="7941" width="6.7109375" style="13" customWidth="1"/>
    <col min="7942" max="7942" width="6.5703125" style="13" customWidth="1"/>
    <col min="7943" max="7943" width="9.140625" style="13" customWidth="1"/>
    <col min="7944" max="8192" width="9.140625" style="13"/>
    <col min="8193" max="8193" width="3.28515625" style="13" bestFit="1" customWidth="1"/>
    <col min="8194" max="8194" width="47.28515625" style="13" customWidth="1"/>
    <col min="8195" max="8195" width="8.5703125" style="13" customWidth="1"/>
    <col min="8196" max="8196" width="7.7109375" style="13" customWidth="1"/>
    <col min="8197" max="8197" width="6.7109375" style="13" customWidth="1"/>
    <col min="8198" max="8198" width="6.5703125" style="13" customWidth="1"/>
    <col min="8199" max="8199" width="9.140625" style="13" customWidth="1"/>
    <col min="8200" max="8448" width="9.140625" style="13"/>
    <col min="8449" max="8449" width="3.28515625" style="13" bestFit="1" customWidth="1"/>
    <col min="8450" max="8450" width="47.28515625" style="13" customWidth="1"/>
    <col min="8451" max="8451" width="8.5703125" style="13" customWidth="1"/>
    <col min="8452" max="8452" width="7.7109375" style="13" customWidth="1"/>
    <col min="8453" max="8453" width="6.7109375" style="13" customWidth="1"/>
    <col min="8454" max="8454" width="6.5703125" style="13" customWidth="1"/>
    <col min="8455" max="8455" width="9.140625" style="13" customWidth="1"/>
    <col min="8456" max="8704" width="9.140625" style="13"/>
    <col min="8705" max="8705" width="3.28515625" style="13" bestFit="1" customWidth="1"/>
    <col min="8706" max="8706" width="47.28515625" style="13" customWidth="1"/>
    <col min="8707" max="8707" width="8.5703125" style="13" customWidth="1"/>
    <col min="8708" max="8708" width="7.7109375" style="13" customWidth="1"/>
    <col min="8709" max="8709" width="6.7109375" style="13" customWidth="1"/>
    <col min="8710" max="8710" width="6.5703125" style="13" customWidth="1"/>
    <col min="8711" max="8711" width="9.140625" style="13" customWidth="1"/>
    <col min="8712" max="8960" width="9.140625" style="13"/>
    <col min="8961" max="8961" width="3.28515625" style="13" bestFit="1" customWidth="1"/>
    <col min="8962" max="8962" width="47.28515625" style="13" customWidth="1"/>
    <col min="8963" max="8963" width="8.5703125" style="13" customWidth="1"/>
    <col min="8964" max="8964" width="7.7109375" style="13" customWidth="1"/>
    <col min="8965" max="8965" width="6.7109375" style="13" customWidth="1"/>
    <col min="8966" max="8966" width="6.5703125" style="13" customWidth="1"/>
    <col min="8967" max="8967" width="9.140625" style="13" customWidth="1"/>
    <col min="8968" max="9216" width="9.140625" style="13"/>
    <col min="9217" max="9217" width="3.28515625" style="13" bestFit="1" customWidth="1"/>
    <col min="9218" max="9218" width="47.28515625" style="13" customWidth="1"/>
    <col min="9219" max="9219" width="8.5703125" style="13" customWidth="1"/>
    <col min="9220" max="9220" width="7.7109375" style="13" customWidth="1"/>
    <col min="9221" max="9221" width="6.7109375" style="13" customWidth="1"/>
    <col min="9222" max="9222" width="6.5703125" style="13" customWidth="1"/>
    <col min="9223" max="9223" width="9.140625" style="13" customWidth="1"/>
    <col min="9224" max="9472" width="9.140625" style="13"/>
    <col min="9473" max="9473" width="3.28515625" style="13" bestFit="1" customWidth="1"/>
    <col min="9474" max="9474" width="47.28515625" style="13" customWidth="1"/>
    <col min="9475" max="9475" width="8.5703125" style="13" customWidth="1"/>
    <col min="9476" max="9476" width="7.7109375" style="13" customWidth="1"/>
    <col min="9477" max="9477" width="6.7109375" style="13" customWidth="1"/>
    <col min="9478" max="9478" width="6.5703125" style="13" customWidth="1"/>
    <col min="9479" max="9479" width="9.140625" style="13" customWidth="1"/>
    <col min="9480" max="9728" width="9.140625" style="13"/>
    <col min="9729" max="9729" width="3.28515625" style="13" bestFit="1" customWidth="1"/>
    <col min="9730" max="9730" width="47.28515625" style="13" customWidth="1"/>
    <col min="9731" max="9731" width="8.5703125" style="13" customWidth="1"/>
    <col min="9732" max="9732" width="7.7109375" style="13" customWidth="1"/>
    <col min="9733" max="9733" width="6.7109375" style="13" customWidth="1"/>
    <col min="9734" max="9734" width="6.5703125" style="13" customWidth="1"/>
    <col min="9735" max="9735" width="9.140625" style="13" customWidth="1"/>
    <col min="9736" max="9984" width="9.140625" style="13"/>
    <col min="9985" max="9985" width="3.28515625" style="13" bestFit="1" customWidth="1"/>
    <col min="9986" max="9986" width="47.28515625" style="13" customWidth="1"/>
    <col min="9987" max="9987" width="8.5703125" style="13" customWidth="1"/>
    <col min="9988" max="9988" width="7.7109375" style="13" customWidth="1"/>
    <col min="9989" max="9989" width="6.7109375" style="13" customWidth="1"/>
    <col min="9990" max="9990" width="6.5703125" style="13" customWidth="1"/>
    <col min="9991" max="9991" width="9.140625" style="13" customWidth="1"/>
    <col min="9992" max="10240" width="9.140625" style="13"/>
    <col min="10241" max="10241" width="3.28515625" style="13" bestFit="1" customWidth="1"/>
    <col min="10242" max="10242" width="47.28515625" style="13" customWidth="1"/>
    <col min="10243" max="10243" width="8.5703125" style="13" customWidth="1"/>
    <col min="10244" max="10244" width="7.7109375" style="13" customWidth="1"/>
    <col min="10245" max="10245" width="6.7109375" style="13" customWidth="1"/>
    <col min="10246" max="10246" width="6.5703125" style="13" customWidth="1"/>
    <col min="10247" max="10247" width="9.140625" style="13" customWidth="1"/>
    <col min="10248" max="10496" width="9.140625" style="13"/>
    <col min="10497" max="10497" width="3.28515625" style="13" bestFit="1" customWidth="1"/>
    <col min="10498" max="10498" width="47.28515625" style="13" customWidth="1"/>
    <col min="10499" max="10499" width="8.5703125" style="13" customWidth="1"/>
    <col min="10500" max="10500" width="7.7109375" style="13" customWidth="1"/>
    <col min="10501" max="10501" width="6.7109375" style="13" customWidth="1"/>
    <col min="10502" max="10502" width="6.5703125" style="13" customWidth="1"/>
    <col min="10503" max="10503" width="9.140625" style="13" customWidth="1"/>
    <col min="10504" max="10752" width="9.140625" style="13"/>
    <col min="10753" max="10753" width="3.28515625" style="13" bestFit="1" customWidth="1"/>
    <col min="10754" max="10754" width="47.28515625" style="13" customWidth="1"/>
    <col min="10755" max="10755" width="8.5703125" style="13" customWidth="1"/>
    <col min="10756" max="10756" width="7.7109375" style="13" customWidth="1"/>
    <col min="10757" max="10757" width="6.7109375" style="13" customWidth="1"/>
    <col min="10758" max="10758" width="6.5703125" style="13" customWidth="1"/>
    <col min="10759" max="10759" width="9.140625" style="13" customWidth="1"/>
    <col min="10760" max="11008" width="9.140625" style="13"/>
    <col min="11009" max="11009" width="3.28515625" style="13" bestFit="1" customWidth="1"/>
    <col min="11010" max="11010" width="47.28515625" style="13" customWidth="1"/>
    <col min="11011" max="11011" width="8.5703125" style="13" customWidth="1"/>
    <col min="11012" max="11012" width="7.7109375" style="13" customWidth="1"/>
    <col min="11013" max="11013" width="6.7109375" style="13" customWidth="1"/>
    <col min="11014" max="11014" width="6.5703125" style="13" customWidth="1"/>
    <col min="11015" max="11015" width="9.140625" style="13" customWidth="1"/>
    <col min="11016" max="11264" width="9.140625" style="13"/>
    <col min="11265" max="11265" width="3.28515625" style="13" bestFit="1" customWidth="1"/>
    <col min="11266" max="11266" width="47.28515625" style="13" customWidth="1"/>
    <col min="11267" max="11267" width="8.5703125" style="13" customWidth="1"/>
    <col min="11268" max="11268" width="7.7109375" style="13" customWidth="1"/>
    <col min="11269" max="11269" width="6.7109375" style="13" customWidth="1"/>
    <col min="11270" max="11270" width="6.5703125" style="13" customWidth="1"/>
    <col min="11271" max="11271" width="9.140625" style="13" customWidth="1"/>
    <col min="11272" max="11520" width="9.140625" style="13"/>
    <col min="11521" max="11521" width="3.28515625" style="13" bestFit="1" customWidth="1"/>
    <col min="11522" max="11522" width="47.28515625" style="13" customWidth="1"/>
    <col min="11523" max="11523" width="8.5703125" style="13" customWidth="1"/>
    <col min="11524" max="11524" width="7.7109375" style="13" customWidth="1"/>
    <col min="11525" max="11525" width="6.7109375" style="13" customWidth="1"/>
    <col min="11526" max="11526" width="6.5703125" style="13" customWidth="1"/>
    <col min="11527" max="11527" width="9.140625" style="13" customWidth="1"/>
    <col min="11528" max="11776" width="9.140625" style="13"/>
    <col min="11777" max="11777" width="3.28515625" style="13" bestFit="1" customWidth="1"/>
    <col min="11778" max="11778" width="47.28515625" style="13" customWidth="1"/>
    <col min="11779" max="11779" width="8.5703125" style="13" customWidth="1"/>
    <col min="11780" max="11780" width="7.7109375" style="13" customWidth="1"/>
    <col min="11781" max="11781" width="6.7109375" style="13" customWidth="1"/>
    <col min="11782" max="11782" width="6.5703125" style="13" customWidth="1"/>
    <col min="11783" max="11783" width="9.140625" style="13" customWidth="1"/>
    <col min="11784" max="12032" width="9.140625" style="13"/>
    <col min="12033" max="12033" width="3.28515625" style="13" bestFit="1" customWidth="1"/>
    <col min="12034" max="12034" width="47.28515625" style="13" customWidth="1"/>
    <col min="12035" max="12035" width="8.5703125" style="13" customWidth="1"/>
    <col min="12036" max="12036" width="7.7109375" style="13" customWidth="1"/>
    <col min="12037" max="12037" width="6.7109375" style="13" customWidth="1"/>
    <col min="12038" max="12038" width="6.5703125" style="13" customWidth="1"/>
    <col min="12039" max="12039" width="9.140625" style="13" customWidth="1"/>
    <col min="12040" max="12288" width="9.140625" style="13"/>
    <col min="12289" max="12289" width="3.28515625" style="13" bestFit="1" customWidth="1"/>
    <col min="12290" max="12290" width="47.28515625" style="13" customWidth="1"/>
    <col min="12291" max="12291" width="8.5703125" style="13" customWidth="1"/>
    <col min="12292" max="12292" width="7.7109375" style="13" customWidth="1"/>
    <col min="12293" max="12293" width="6.7109375" style="13" customWidth="1"/>
    <col min="12294" max="12294" width="6.5703125" style="13" customWidth="1"/>
    <col min="12295" max="12295" width="9.140625" style="13" customWidth="1"/>
    <col min="12296" max="12544" width="9.140625" style="13"/>
    <col min="12545" max="12545" width="3.28515625" style="13" bestFit="1" customWidth="1"/>
    <col min="12546" max="12546" width="47.28515625" style="13" customWidth="1"/>
    <col min="12547" max="12547" width="8.5703125" style="13" customWidth="1"/>
    <col min="12548" max="12548" width="7.7109375" style="13" customWidth="1"/>
    <col min="12549" max="12549" width="6.7109375" style="13" customWidth="1"/>
    <col min="12550" max="12550" width="6.5703125" style="13" customWidth="1"/>
    <col min="12551" max="12551" width="9.140625" style="13" customWidth="1"/>
    <col min="12552" max="12800" width="9.140625" style="13"/>
    <col min="12801" max="12801" width="3.28515625" style="13" bestFit="1" customWidth="1"/>
    <col min="12802" max="12802" width="47.28515625" style="13" customWidth="1"/>
    <col min="12803" max="12803" width="8.5703125" style="13" customWidth="1"/>
    <col min="12804" max="12804" width="7.7109375" style="13" customWidth="1"/>
    <col min="12805" max="12805" width="6.7109375" style="13" customWidth="1"/>
    <col min="12806" max="12806" width="6.5703125" style="13" customWidth="1"/>
    <col min="12807" max="12807" width="9.140625" style="13" customWidth="1"/>
    <col min="12808" max="13056" width="9.140625" style="13"/>
    <col min="13057" max="13057" width="3.28515625" style="13" bestFit="1" customWidth="1"/>
    <col min="13058" max="13058" width="47.28515625" style="13" customWidth="1"/>
    <col min="13059" max="13059" width="8.5703125" style="13" customWidth="1"/>
    <col min="13060" max="13060" width="7.7109375" style="13" customWidth="1"/>
    <col min="13061" max="13061" width="6.7109375" style="13" customWidth="1"/>
    <col min="13062" max="13062" width="6.5703125" style="13" customWidth="1"/>
    <col min="13063" max="13063" width="9.140625" style="13" customWidth="1"/>
    <col min="13064" max="13312" width="9.140625" style="13"/>
    <col min="13313" max="13313" width="3.28515625" style="13" bestFit="1" customWidth="1"/>
    <col min="13314" max="13314" width="47.28515625" style="13" customWidth="1"/>
    <col min="13315" max="13315" width="8.5703125" style="13" customWidth="1"/>
    <col min="13316" max="13316" width="7.7109375" style="13" customWidth="1"/>
    <col min="13317" max="13317" width="6.7109375" style="13" customWidth="1"/>
    <col min="13318" max="13318" width="6.5703125" style="13" customWidth="1"/>
    <col min="13319" max="13319" width="9.140625" style="13" customWidth="1"/>
    <col min="13320" max="13568" width="9.140625" style="13"/>
    <col min="13569" max="13569" width="3.28515625" style="13" bestFit="1" customWidth="1"/>
    <col min="13570" max="13570" width="47.28515625" style="13" customWidth="1"/>
    <col min="13571" max="13571" width="8.5703125" style="13" customWidth="1"/>
    <col min="13572" max="13572" width="7.7109375" style="13" customWidth="1"/>
    <col min="13573" max="13573" width="6.7109375" style="13" customWidth="1"/>
    <col min="13574" max="13574" width="6.5703125" style="13" customWidth="1"/>
    <col min="13575" max="13575" width="9.140625" style="13" customWidth="1"/>
    <col min="13576" max="13824" width="9.140625" style="13"/>
    <col min="13825" max="13825" width="3.28515625" style="13" bestFit="1" customWidth="1"/>
    <col min="13826" max="13826" width="47.28515625" style="13" customWidth="1"/>
    <col min="13827" max="13827" width="8.5703125" style="13" customWidth="1"/>
    <col min="13828" max="13828" width="7.7109375" style="13" customWidth="1"/>
    <col min="13829" max="13829" width="6.7109375" style="13" customWidth="1"/>
    <col min="13830" max="13830" width="6.5703125" style="13" customWidth="1"/>
    <col min="13831" max="13831" width="9.140625" style="13" customWidth="1"/>
    <col min="13832" max="14080" width="9.140625" style="13"/>
    <col min="14081" max="14081" width="3.28515625" style="13" bestFit="1" customWidth="1"/>
    <col min="14082" max="14082" width="47.28515625" style="13" customWidth="1"/>
    <col min="14083" max="14083" width="8.5703125" style="13" customWidth="1"/>
    <col min="14084" max="14084" width="7.7109375" style="13" customWidth="1"/>
    <col min="14085" max="14085" width="6.7109375" style="13" customWidth="1"/>
    <col min="14086" max="14086" width="6.5703125" style="13" customWidth="1"/>
    <col min="14087" max="14087" width="9.140625" style="13" customWidth="1"/>
    <col min="14088" max="14336" width="9.140625" style="13"/>
    <col min="14337" max="14337" width="3.28515625" style="13" bestFit="1" customWidth="1"/>
    <col min="14338" max="14338" width="47.28515625" style="13" customWidth="1"/>
    <col min="14339" max="14339" width="8.5703125" style="13" customWidth="1"/>
    <col min="14340" max="14340" width="7.7109375" style="13" customWidth="1"/>
    <col min="14341" max="14341" width="6.7109375" style="13" customWidth="1"/>
    <col min="14342" max="14342" width="6.5703125" style="13" customWidth="1"/>
    <col min="14343" max="14343" width="9.140625" style="13" customWidth="1"/>
    <col min="14344" max="14592" width="9.140625" style="13"/>
    <col min="14593" max="14593" width="3.28515625" style="13" bestFit="1" customWidth="1"/>
    <col min="14594" max="14594" width="47.28515625" style="13" customWidth="1"/>
    <col min="14595" max="14595" width="8.5703125" style="13" customWidth="1"/>
    <col min="14596" max="14596" width="7.7109375" style="13" customWidth="1"/>
    <col min="14597" max="14597" width="6.7109375" style="13" customWidth="1"/>
    <col min="14598" max="14598" width="6.5703125" style="13" customWidth="1"/>
    <col min="14599" max="14599" width="9.140625" style="13" customWidth="1"/>
    <col min="14600" max="14848" width="9.140625" style="13"/>
    <col min="14849" max="14849" width="3.28515625" style="13" bestFit="1" customWidth="1"/>
    <col min="14850" max="14850" width="47.28515625" style="13" customWidth="1"/>
    <col min="14851" max="14851" width="8.5703125" style="13" customWidth="1"/>
    <col min="14852" max="14852" width="7.7109375" style="13" customWidth="1"/>
    <col min="14853" max="14853" width="6.7109375" style="13" customWidth="1"/>
    <col min="14854" max="14854" width="6.5703125" style="13" customWidth="1"/>
    <col min="14855" max="14855" width="9.140625" style="13" customWidth="1"/>
    <col min="14856" max="15104" width="9.140625" style="13"/>
    <col min="15105" max="15105" width="3.28515625" style="13" bestFit="1" customWidth="1"/>
    <col min="15106" max="15106" width="47.28515625" style="13" customWidth="1"/>
    <col min="15107" max="15107" width="8.5703125" style="13" customWidth="1"/>
    <col min="15108" max="15108" width="7.7109375" style="13" customWidth="1"/>
    <col min="15109" max="15109" width="6.7109375" style="13" customWidth="1"/>
    <col min="15110" max="15110" width="6.5703125" style="13" customWidth="1"/>
    <col min="15111" max="15111" width="9.140625" style="13" customWidth="1"/>
    <col min="15112" max="15360" width="9.140625" style="13"/>
    <col min="15361" max="15361" width="3.28515625" style="13" bestFit="1" customWidth="1"/>
    <col min="15362" max="15362" width="47.28515625" style="13" customWidth="1"/>
    <col min="15363" max="15363" width="8.5703125" style="13" customWidth="1"/>
    <col min="15364" max="15364" width="7.7109375" style="13" customWidth="1"/>
    <col min="15365" max="15365" width="6.7109375" style="13" customWidth="1"/>
    <col min="15366" max="15366" width="6.5703125" style="13" customWidth="1"/>
    <col min="15367" max="15367" width="9.140625" style="13" customWidth="1"/>
    <col min="15368" max="15616" width="9.140625" style="13"/>
    <col min="15617" max="15617" width="3.28515625" style="13" bestFit="1" customWidth="1"/>
    <col min="15618" max="15618" width="47.28515625" style="13" customWidth="1"/>
    <col min="15619" max="15619" width="8.5703125" style="13" customWidth="1"/>
    <col min="15620" max="15620" width="7.7109375" style="13" customWidth="1"/>
    <col min="15621" max="15621" width="6.7109375" style="13" customWidth="1"/>
    <col min="15622" max="15622" width="6.5703125" style="13" customWidth="1"/>
    <col min="15623" max="15623" width="9.140625" style="13" customWidth="1"/>
    <col min="15624" max="15872" width="9.140625" style="13"/>
    <col min="15873" max="15873" width="3.28515625" style="13" bestFit="1" customWidth="1"/>
    <col min="15874" max="15874" width="47.28515625" style="13" customWidth="1"/>
    <col min="15875" max="15875" width="8.5703125" style="13" customWidth="1"/>
    <col min="15876" max="15876" width="7.7109375" style="13" customWidth="1"/>
    <col min="15877" max="15877" width="6.7109375" style="13" customWidth="1"/>
    <col min="15878" max="15878" width="6.5703125" style="13" customWidth="1"/>
    <col min="15879" max="15879" width="9.140625" style="13" customWidth="1"/>
    <col min="15880" max="16128" width="9.140625" style="13"/>
    <col min="16129" max="16129" width="3.28515625" style="13" bestFit="1" customWidth="1"/>
    <col min="16130" max="16130" width="47.28515625" style="13" customWidth="1"/>
    <col min="16131" max="16131" width="8.5703125" style="13" customWidth="1"/>
    <col min="16132" max="16132" width="7.7109375" style="13" customWidth="1"/>
    <col min="16133" max="16133" width="6.7109375" style="13" customWidth="1"/>
    <col min="16134" max="16134" width="6.5703125" style="13" customWidth="1"/>
    <col min="16135" max="16135" width="9.140625" style="13" customWidth="1"/>
    <col min="16136" max="16384" width="9.140625" style="13"/>
  </cols>
  <sheetData>
    <row r="1" spans="1:17" s="4" customFormat="1" ht="15" x14ac:dyDescent="0.25">
      <c r="A1" s="169" t="s">
        <v>0</v>
      </c>
      <c r="B1" s="169"/>
      <c r="C1" s="1"/>
      <c r="D1" s="191" t="s">
        <v>1</v>
      </c>
      <c r="E1" s="191"/>
      <c r="F1" s="191"/>
      <c r="G1" s="191"/>
      <c r="H1" s="2"/>
      <c r="I1" s="2"/>
      <c r="J1" s="2"/>
      <c r="K1" s="3"/>
      <c r="L1" s="3"/>
      <c r="M1" s="3"/>
      <c r="N1" s="3"/>
      <c r="O1" s="3"/>
      <c r="P1" s="3"/>
      <c r="Q1" s="3"/>
    </row>
    <row r="2" spans="1:17" s="4" customFormat="1" ht="15" x14ac:dyDescent="0.25">
      <c r="A2" s="169"/>
      <c r="B2" s="169"/>
      <c r="C2" s="1"/>
      <c r="D2" s="1"/>
      <c r="H2" s="150"/>
      <c r="I2" s="150"/>
      <c r="J2" s="150"/>
      <c r="K2" s="3"/>
      <c r="L2" s="3"/>
      <c r="M2" s="3"/>
      <c r="N2" s="3"/>
      <c r="O2" s="3"/>
      <c r="P2" s="3"/>
      <c r="Q2" s="3"/>
    </row>
    <row r="3" spans="1:17" s="4" customFormat="1" ht="15" x14ac:dyDescent="0.25">
      <c r="A3" s="149"/>
      <c r="B3" s="149"/>
      <c r="C3" s="149"/>
      <c r="D3" s="149"/>
      <c r="H3" s="150"/>
      <c r="I3" s="150"/>
      <c r="J3" s="150"/>
      <c r="K3" s="3"/>
      <c r="L3" s="3"/>
      <c r="M3" s="3"/>
      <c r="N3" s="3"/>
      <c r="O3" s="3"/>
      <c r="P3" s="3"/>
      <c r="Q3" s="3"/>
    </row>
    <row r="4" spans="1:17" s="4" customFormat="1" ht="15" x14ac:dyDescent="0.25">
      <c r="A4" s="171" t="s">
        <v>2</v>
      </c>
      <c r="B4" s="171"/>
      <c r="C4" s="171"/>
      <c r="D4" s="171"/>
      <c r="E4" s="171"/>
      <c r="F4" s="171"/>
      <c r="G4" s="171"/>
      <c r="H4" s="7"/>
      <c r="I4" s="7"/>
      <c r="J4" s="7"/>
      <c r="K4" s="3"/>
      <c r="L4" s="3"/>
      <c r="M4" s="3"/>
      <c r="N4" s="3"/>
      <c r="O4" s="3"/>
      <c r="P4" s="3"/>
      <c r="Q4" s="3"/>
    </row>
    <row r="5" spans="1:17" s="4" customFormat="1" ht="15" x14ac:dyDescent="0.25">
      <c r="A5" s="172" t="s">
        <v>150</v>
      </c>
      <c r="B5" s="172"/>
      <c r="C5" s="172"/>
      <c r="D5" s="172"/>
      <c r="E5" s="172"/>
      <c r="F5" s="172"/>
      <c r="G5" s="172"/>
      <c r="H5" s="7"/>
      <c r="I5" s="7"/>
      <c r="J5" s="7"/>
      <c r="K5" s="3"/>
      <c r="L5" s="3"/>
      <c r="M5" s="3"/>
      <c r="N5" s="3"/>
      <c r="O5" s="3"/>
      <c r="P5" s="3"/>
      <c r="Q5" s="3"/>
    </row>
    <row r="6" spans="1:17" s="4" customFormat="1" ht="15" x14ac:dyDescent="0.25">
      <c r="A6" s="152"/>
      <c r="B6" s="151"/>
      <c r="C6" s="151"/>
      <c r="D6" s="151"/>
      <c r="E6" s="151"/>
      <c r="F6" s="151"/>
      <c r="G6" s="151"/>
      <c r="H6" s="151"/>
      <c r="I6" s="151"/>
      <c r="J6" s="151"/>
      <c r="K6" s="3"/>
      <c r="L6" s="3"/>
      <c r="M6" s="3"/>
      <c r="N6" s="3"/>
      <c r="O6" s="3"/>
      <c r="P6" s="3"/>
      <c r="Q6" s="3"/>
    </row>
    <row r="7" spans="1:17" s="4" customFormat="1" ht="15" x14ac:dyDescent="0.25">
      <c r="A7" s="143"/>
      <c r="B7" s="10"/>
      <c r="C7" s="10"/>
      <c r="D7" s="10"/>
      <c r="E7" s="192" t="s">
        <v>162</v>
      </c>
      <c r="F7" s="192"/>
      <c r="G7" s="192"/>
    </row>
    <row r="8" spans="1:17" ht="25.5" x14ac:dyDescent="0.2">
      <c r="A8" s="49" t="s">
        <v>4</v>
      </c>
      <c r="B8" s="11" t="s">
        <v>5</v>
      </c>
      <c r="C8" s="12" t="s">
        <v>6</v>
      </c>
      <c r="D8" s="12" t="s">
        <v>7</v>
      </c>
      <c r="E8" s="12" t="s">
        <v>8</v>
      </c>
      <c r="F8" s="12" t="s">
        <v>9</v>
      </c>
      <c r="G8" s="12" t="s">
        <v>10</v>
      </c>
      <c r="I8" s="13" t="s">
        <v>166</v>
      </c>
    </row>
    <row r="9" spans="1:17" s="147" customFormat="1" x14ac:dyDescent="0.2">
      <c r="A9" s="75">
        <v>1</v>
      </c>
      <c r="B9" s="75">
        <v>2</v>
      </c>
      <c r="C9" s="75">
        <v>3</v>
      </c>
      <c r="D9" s="75">
        <v>4</v>
      </c>
      <c r="E9" s="75">
        <v>5</v>
      </c>
      <c r="F9" s="75">
        <v>6</v>
      </c>
      <c r="G9" s="75">
        <v>7</v>
      </c>
    </row>
    <row r="10" spans="1:17" x14ac:dyDescent="0.2">
      <c r="A10" s="12" t="s">
        <v>11</v>
      </c>
      <c r="B10" s="16" t="s">
        <v>16</v>
      </c>
      <c r="C10" s="17"/>
      <c r="D10" s="17"/>
      <c r="E10" s="17"/>
      <c r="F10" s="17"/>
      <c r="G10" s="18"/>
    </row>
    <row r="11" spans="1:17" s="21" customFormat="1" ht="25.5" x14ac:dyDescent="0.2">
      <c r="A11" s="110">
        <v>1</v>
      </c>
      <c r="B11" s="55" t="s">
        <v>170</v>
      </c>
      <c r="C11" s="24">
        <f>30944238000-I12</f>
        <v>30944238000</v>
      </c>
      <c r="D11" s="148"/>
      <c r="E11" s="148"/>
      <c r="F11" s="148"/>
      <c r="G11" s="167" t="s">
        <v>167</v>
      </c>
    </row>
    <row r="12" spans="1:17" s="26" customFormat="1" x14ac:dyDescent="0.2">
      <c r="A12" s="110" t="s">
        <v>139</v>
      </c>
      <c r="B12" s="11" t="s">
        <v>165</v>
      </c>
      <c r="C12" s="24"/>
      <c r="D12" s="24">
        <v>30383941341</v>
      </c>
      <c r="E12" s="24">
        <v>30383941000</v>
      </c>
      <c r="F12" s="24">
        <f>30383941000-I12</f>
        <v>30383941000</v>
      </c>
      <c r="G12" s="168"/>
      <c r="I12" s="153"/>
    </row>
    <row r="16" spans="1:17" x14ac:dyDescent="0.2">
      <c r="A16" s="145"/>
      <c r="B16" s="13"/>
      <c r="C16" s="13"/>
      <c r="D16" s="13"/>
      <c r="E16" s="13"/>
      <c r="F16" s="13"/>
      <c r="G16" s="13"/>
    </row>
  </sheetData>
  <mergeCells count="6">
    <mergeCell ref="G11:G12"/>
    <mergeCell ref="A1:B2"/>
    <mergeCell ref="D1:G1"/>
    <mergeCell ref="A4:G4"/>
    <mergeCell ref="A5:G5"/>
    <mergeCell ref="E7:G7"/>
  </mergeCells>
  <pageMargins left="0.7" right="0.45"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10" workbookViewId="0">
      <selection activeCell="C22" sqref="C22"/>
    </sheetView>
  </sheetViews>
  <sheetFormatPr defaultRowHeight="12.75" x14ac:dyDescent="0.2"/>
  <cols>
    <col min="1" max="1" width="5" style="142" customWidth="1"/>
    <col min="2" max="2" width="22.28515625" style="101" customWidth="1"/>
    <col min="3" max="3" width="16.140625" style="101" customWidth="1"/>
    <col min="4" max="4" width="15.85546875" style="101" customWidth="1"/>
    <col min="5" max="5" width="14.140625" style="101" bestFit="1" customWidth="1"/>
    <col min="6" max="6" width="16" style="101" customWidth="1"/>
    <col min="7" max="7" width="14" style="101" customWidth="1"/>
    <col min="8" max="8" width="15.85546875" style="101" customWidth="1"/>
    <col min="9" max="9" width="14.85546875" style="101" customWidth="1"/>
    <col min="10" max="10" width="6.5703125" style="101" customWidth="1"/>
    <col min="11" max="11" width="22.28515625" style="100" customWidth="1"/>
    <col min="12" max="12" width="14.7109375" style="100" customWidth="1"/>
    <col min="13" max="17" width="9.140625" style="100"/>
    <col min="18" max="256" width="9.140625" style="101"/>
    <col min="257" max="257" width="3.85546875" style="101" bestFit="1" customWidth="1"/>
    <col min="258" max="258" width="22.28515625" style="101" customWidth="1"/>
    <col min="259" max="259" width="12.5703125" style="101" bestFit="1" customWidth="1"/>
    <col min="260" max="260" width="9.140625" style="101"/>
    <col min="261" max="261" width="8" style="101" customWidth="1"/>
    <col min="262" max="262" width="8.140625" style="101" customWidth="1"/>
    <col min="263" max="263" width="7.85546875" style="101" customWidth="1"/>
    <col min="264" max="265" width="7.5703125" style="101" customWidth="1"/>
    <col min="266" max="266" width="6.5703125" style="101" customWidth="1"/>
    <col min="267" max="512" width="9.140625" style="101"/>
    <col min="513" max="513" width="3.85546875" style="101" bestFit="1" customWidth="1"/>
    <col min="514" max="514" width="22.28515625" style="101" customWidth="1"/>
    <col min="515" max="515" width="12.5703125" style="101" bestFit="1" customWidth="1"/>
    <col min="516" max="516" width="9.140625" style="101"/>
    <col min="517" max="517" width="8" style="101" customWidth="1"/>
    <col min="518" max="518" width="8.140625" style="101" customWidth="1"/>
    <col min="519" max="519" width="7.85546875" style="101" customWidth="1"/>
    <col min="520" max="521" width="7.5703125" style="101" customWidth="1"/>
    <col min="522" max="522" width="6.5703125" style="101" customWidth="1"/>
    <col min="523" max="768" width="9.140625" style="101"/>
    <col min="769" max="769" width="3.85546875" style="101" bestFit="1" customWidth="1"/>
    <col min="770" max="770" width="22.28515625" style="101" customWidth="1"/>
    <col min="771" max="771" width="12.5703125" style="101" bestFit="1" customWidth="1"/>
    <col min="772" max="772" width="9.140625" style="101"/>
    <col min="773" max="773" width="8" style="101" customWidth="1"/>
    <col min="774" max="774" width="8.140625" style="101" customWidth="1"/>
    <col min="775" max="775" width="7.85546875" style="101" customWidth="1"/>
    <col min="776" max="777" width="7.5703125" style="101" customWidth="1"/>
    <col min="778" max="778" width="6.5703125" style="101" customWidth="1"/>
    <col min="779" max="1024" width="9.140625" style="101"/>
    <col min="1025" max="1025" width="3.85546875" style="101" bestFit="1" customWidth="1"/>
    <col min="1026" max="1026" width="22.28515625" style="101" customWidth="1"/>
    <col min="1027" max="1027" width="12.5703125" style="101" bestFit="1" customWidth="1"/>
    <col min="1028" max="1028" width="9.140625" style="101"/>
    <col min="1029" max="1029" width="8" style="101" customWidth="1"/>
    <col min="1030" max="1030" width="8.140625" style="101" customWidth="1"/>
    <col min="1031" max="1031" width="7.85546875" style="101" customWidth="1"/>
    <col min="1032" max="1033" width="7.5703125" style="101" customWidth="1"/>
    <col min="1034" max="1034" width="6.5703125" style="101" customWidth="1"/>
    <col min="1035" max="1280" width="9.140625" style="101"/>
    <col min="1281" max="1281" width="3.85546875" style="101" bestFit="1" customWidth="1"/>
    <col min="1282" max="1282" width="22.28515625" style="101" customWidth="1"/>
    <col min="1283" max="1283" width="12.5703125" style="101" bestFit="1" customWidth="1"/>
    <col min="1284" max="1284" width="9.140625" style="101"/>
    <col min="1285" max="1285" width="8" style="101" customWidth="1"/>
    <col min="1286" max="1286" width="8.140625" style="101" customWidth="1"/>
    <col min="1287" max="1287" width="7.85546875" style="101" customWidth="1"/>
    <col min="1288" max="1289" width="7.5703125" style="101" customWidth="1"/>
    <col min="1290" max="1290" width="6.5703125" style="101" customWidth="1"/>
    <col min="1291" max="1536" width="9.140625" style="101"/>
    <col min="1537" max="1537" width="3.85546875" style="101" bestFit="1" customWidth="1"/>
    <col min="1538" max="1538" width="22.28515625" style="101" customWidth="1"/>
    <col min="1539" max="1539" width="12.5703125" style="101" bestFit="1" customWidth="1"/>
    <col min="1540" max="1540" width="9.140625" style="101"/>
    <col min="1541" max="1541" width="8" style="101" customWidth="1"/>
    <col min="1542" max="1542" width="8.140625" style="101" customWidth="1"/>
    <col min="1543" max="1543" width="7.85546875" style="101" customWidth="1"/>
    <col min="1544" max="1545" width="7.5703125" style="101" customWidth="1"/>
    <col min="1546" max="1546" width="6.5703125" style="101" customWidth="1"/>
    <col min="1547" max="1792" width="9.140625" style="101"/>
    <col min="1793" max="1793" width="3.85546875" style="101" bestFit="1" customWidth="1"/>
    <col min="1794" max="1794" width="22.28515625" style="101" customWidth="1"/>
    <col min="1795" max="1795" width="12.5703125" style="101" bestFit="1" customWidth="1"/>
    <col min="1796" max="1796" width="9.140625" style="101"/>
    <col min="1797" max="1797" width="8" style="101" customWidth="1"/>
    <col min="1798" max="1798" width="8.140625" style="101" customWidth="1"/>
    <col min="1799" max="1799" width="7.85546875" style="101" customWidth="1"/>
    <col min="1800" max="1801" width="7.5703125" style="101" customWidth="1"/>
    <col min="1802" max="1802" width="6.5703125" style="101" customWidth="1"/>
    <col min="1803" max="2048" width="9.140625" style="101"/>
    <col min="2049" max="2049" width="3.85546875" style="101" bestFit="1" customWidth="1"/>
    <col min="2050" max="2050" width="22.28515625" style="101" customWidth="1"/>
    <col min="2051" max="2051" width="12.5703125" style="101" bestFit="1" customWidth="1"/>
    <col min="2052" max="2052" width="9.140625" style="101"/>
    <col min="2053" max="2053" width="8" style="101" customWidth="1"/>
    <col min="2054" max="2054" width="8.140625" style="101" customWidth="1"/>
    <col min="2055" max="2055" width="7.85546875" style="101" customWidth="1"/>
    <col min="2056" max="2057" width="7.5703125" style="101" customWidth="1"/>
    <col min="2058" max="2058" width="6.5703125" style="101" customWidth="1"/>
    <col min="2059" max="2304" width="9.140625" style="101"/>
    <col min="2305" max="2305" width="3.85546875" style="101" bestFit="1" customWidth="1"/>
    <col min="2306" max="2306" width="22.28515625" style="101" customWidth="1"/>
    <col min="2307" max="2307" width="12.5703125" style="101" bestFit="1" customWidth="1"/>
    <col min="2308" max="2308" width="9.140625" style="101"/>
    <col min="2309" max="2309" width="8" style="101" customWidth="1"/>
    <col min="2310" max="2310" width="8.140625" style="101" customWidth="1"/>
    <col min="2311" max="2311" width="7.85546875" style="101" customWidth="1"/>
    <col min="2312" max="2313" width="7.5703125" style="101" customWidth="1"/>
    <col min="2314" max="2314" width="6.5703125" style="101" customWidth="1"/>
    <col min="2315" max="2560" width="9.140625" style="101"/>
    <col min="2561" max="2561" width="3.85546875" style="101" bestFit="1" customWidth="1"/>
    <col min="2562" max="2562" width="22.28515625" style="101" customWidth="1"/>
    <col min="2563" max="2563" width="12.5703125" style="101" bestFit="1" customWidth="1"/>
    <col min="2564" max="2564" width="9.140625" style="101"/>
    <col min="2565" max="2565" width="8" style="101" customWidth="1"/>
    <col min="2566" max="2566" width="8.140625" style="101" customWidth="1"/>
    <col min="2567" max="2567" width="7.85546875" style="101" customWidth="1"/>
    <col min="2568" max="2569" width="7.5703125" style="101" customWidth="1"/>
    <col min="2570" max="2570" width="6.5703125" style="101" customWidth="1"/>
    <col min="2571" max="2816" width="9.140625" style="101"/>
    <col min="2817" max="2817" width="3.85546875" style="101" bestFit="1" customWidth="1"/>
    <col min="2818" max="2818" width="22.28515625" style="101" customWidth="1"/>
    <col min="2819" max="2819" width="12.5703125" style="101" bestFit="1" customWidth="1"/>
    <col min="2820" max="2820" width="9.140625" style="101"/>
    <col min="2821" max="2821" width="8" style="101" customWidth="1"/>
    <col min="2822" max="2822" width="8.140625" style="101" customWidth="1"/>
    <col min="2823" max="2823" width="7.85546875" style="101" customWidth="1"/>
    <col min="2824" max="2825" width="7.5703125" style="101" customWidth="1"/>
    <col min="2826" max="2826" width="6.5703125" style="101" customWidth="1"/>
    <col min="2827" max="3072" width="9.140625" style="101"/>
    <col min="3073" max="3073" width="3.85546875" style="101" bestFit="1" customWidth="1"/>
    <col min="3074" max="3074" width="22.28515625" style="101" customWidth="1"/>
    <col min="3075" max="3075" width="12.5703125" style="101" bestFit="1" customWidth="1"/>
    <col min="3076" max="3076" width="9.140625" style="101"/>
    <col min="3077" max="3077" width="8" style="101" customWidth="1"/>
    <col min="3078" max="3078" width="8.140625" style="101" customWidth="1"/>
    <col min="3079" max="3079" width="7.85546875" style="101" customWidth="1"/>
    <col min="3080" max="3081" width="7.5703125" style="101" customWidth="1"/>
    <col min="3082" max="3082" width="6.5703125" style="101" customWidth="1"/>
    <col min="3083" max="3328" width="9.140625" style="101"/>
    <col min="3329" max="3329" width="3.85546875" style="101" bestFit="1" customWidth="1"/>
    <col min="3330" max="3330" width="22.28515625" style="101" customWidth="1"/>
    <col min="3331" max="3331" width="12.5703125" style="101" bestFit="1" customWidth="1"/>
    <col min="3332" max="3332" width="9.140625" style="101"/>
    <col min="3333" max="3333" width="8" style="101" customWidth="1"/>
    <col min="3334" max="3334" width="8.140625" style="101" customWidth="1"/>
    <col min="3335" max="3335" width="7.85546875" style="101" customWidth="1"/>
    <col min="3336" max="3337" width="7.5703125" style="101" customWidth="1"/>
    <col min="3338" max="3338" width="6.5703125" style="101" customWidth="1"/>
    <col min="3339" max="3584" width="9.140625" style="101"/>
    <col min="3585" max="3585" width="3.85546875" style="101" bestFit="1" customWidth="1"/>
    <col min="3586" max="3586" width="22.28515625" style="101" customWidth="1"/>
    <col min="3587" max="3587" width="12.5703125" style="101" bestFit="1" customWidth="1"/>
    <col min="3588" max="3588" width="9.140625" style="101"/>
    <col min="3589" max="3589" width="8" style="101" customWidth="1"/>
    <col min="3590" max="3590" width="8.140625" style="101" customWidth="1"/>
    <col min="3591" max="3591" width="7.85546875" style="101" customWidth="1"/>
    <col min="3592" max="3593" width="7.5703125" style="101" customWidth="1"/>
    <col min="3594" max="3594" width="6.5703125" style="101" customWidth="1"/>
    <col min="3595" max="3840" width="9.140625" style="101"/>
    <col min="3841" max="3841" width="3.85546875" style="101" bestFit="1" customWidth="1"/>
    <col min="3842" max="3842" width="22.28515625" style="101" customWidth="1"/>
    <col min="3843" max="3843" width="12.5703125" style="101" bestFit="1" customWidth="1"/>
    <col min="3844" max="3844" width="9.140625" style="101"/>
    <col min="3845" max="3845" width="8" style="101" customWidth="1"/>
    <col min="3846" max="3846" width="8.140625" style="101" customWidth="1"/>
    <col min="3847" max="3847" width="7.85546875" style="101" customWidth="1"/>
    <col min="3848" max="3849" width="7.5703125" style="101" customWidth="1"/>
    <col min="3850" max="3850" width="6.5703125" style="101" customWidth="1"/>
    <col min="3851" max="4096" width="9.140625" style="101"/>
    <col min="4097" max="4097" width="3.85546875" style="101" bestFit="1" customWidth="1"/>
    <col min="4098" max="4098" width="22.28515625" style="101" customWidth="1"/>
    <col min="4099" max="4099" width="12.5703125" style="101" bestFit="1" customWidth="1"/>
    <col min="4100" max="4100" width="9.140625" style="101"/>
    <col min="4101" max="4101" width="8" style="101" customWidth="1"/>
    <col min="4102" max="4102" width="8.140625" style="101" customWidth="1"/>
    <col min="4103" max="4103" width="7.85546875" style="101" customWidth="1"/>
    <col min="4104" max="4105" width="7.5703125" style="101" customWidth="1"/>
    <col min="4106" max="4106" width="6.5703125" style="101" customWidth="1"/>
    <col min="4107" max="4352" width="9.140625" style="101"/>
    <col min="4353" max="4353" width="3.85546875" style="101" bestFit="1" customWidth="1"/>
    <col min="4354" max="4354" width="22.28515625" style="101" customWidth="1"/>
    <col min="4355" max="4355" width="12.5703125" style="101" bestFit="1" customWidth="1"/>
    <col min="4356" max="4356" width="9.140625" style="101"/>
    <col min="4357" max="4357" width="8" style="101" customWidth="1"/>
    <col min="4358" max="4358" width="8.140625" style="101" customWidth="1"/>
    <col min="4359" max="4359" width="7.85546875" style="101" customWidth="1"/>
    <col min="4360" max="4361" width="7.5703125" style="101" customWidth="1"/>
    <col min="4362" max="4362" width="6.5703125" style="101" customWidth="1"/>
    <col min="4363" max="4608" width="9.140625" style="101"/>
    <col min="4609" max="4609" width="3.85546875" style="101" bestFit="1" customWidth="1"/>
    <col min="4610" max="4610" width="22.28515625" style="101" customWidth="1"/>
    <col min="4611" max="4611" width="12.5703125" style="101" bestFit="1" customWidth="1"/>
    <col min="4612" max="4612" width="9.140625" style="101"/>
    <col min="4613" max="4613" width="8" style="101" customWidth="1"/>
    <col min="4614" max="4614" width="8.140625" style="101" customWidth="1"/>
    <col min="4615" max="4615" width="7.85546875" style="101" customWidth="1"/>
    <col min="4616" max="4617" width="7.5703125" style="101" customWidth="1"/>
    <col min="4618" max="4618" width="6.5703125" style="101" customWidth="1"/>
    <col min="4619" max="4864" width="9.140625" style="101"/>
    <col min="4865" max="4865" width="3.85546875" style="101" bestFit="1" customWidth="1"/>
    <col min="4866" max="4866" width="22.28515625" style="101" customWidth="1"/>
    <col min="4867" max="4867" width="12.5703125" style="101" bestFit="1" customWidth="1"/>
    <col min="4868" max="4868" width="9.140625" style="101"/>
    <col min="4869" max="4869" width="8" style="101" customWidth="1"/>
    <col min="4870" max="4870" width="8.140625" style="101" customWidth="1"/>
    <col min="4871" max="4871" width="7.85546875" style="101" customWidth="1"/>
    <col min="4872" max="4873" width="7.5703125" style="101" customWidth="1"/>
    <col min="4874" max="4874" width="6.5703125" style="101" customWidth="1"/>
    <col min="4875" max="5120" width="9.140625" style="101"/>
    <col min="5121" max="5121" width="3.85546875" style="101" bestFit="1" customWidth="1"/>
    <col min="5122" max="5122" width="22.28515625" style="101" customWidth="1"/>
    <col min="5123" max="5123" width="12.5703125" style="101" bestFit="1" customWidth="1"/>
    <col min="5124" max="5124" width="9.140625" style="101"/>
    <col min="5125" max="5125" width="8" style="101" customWidth="1"/>
    <col min="5126" max="5126" width="8.140625" style="101" customWidth="1"/>
    <col min="5127" max="5127" width="7.85546875" style="101" customWidth="1"/>
    <col min="5128" max="5129" width="7.5703125" style="101" customWidth="1"/>
    <col min="5130" max="5130" width="6.5703125" style="101" customWidth="1"/>
    <col min="5131" max="5376" width="9.140625" style="101"/>
    <col min="5377" max="5377" width="3.85546875" style="101" bestFit="1" customWidth="1"/>
    <col min="5378" max="5378" width="22.28515625" style="101" customWidth="1"/>
    <col min="5379" max="5379" width="12.5703125" style="101" bestFit="1" customWidth="1"/>
    <col min="5380" max="5380" width="9.140625" style="101"/>
    <col min="5381" max="5381" width="8" style="101" customWidth="1"/>
    <col min="5382" max="5382" width="8.140625" style="101" customWidth="1"/>
    <col min="5383" max="5383" width="7.85546875" style="101" customWidth="1"/>
    <col min="5384" max="5385" width="7.5703125" style="101" customWidth="1"/>
    <col min="5386" max="5386" width="6.5703125" style="101" customWidth="1"/>
    <col min="5387" max="5632" width="9.140625" style="101"/>
    <col min="5633" max="5633" width="3.85546875" style="101" bestFit="1" customWidth="1"/>
    <col min="5634" max="5634" width="22.28515625" style="101" customWidth="1"/>
    <col min="5635" max="5635" width="12.5703125" style="101" bestFit="1" customWidth="1"/>
    <col min="5636" max="5636" width="9.140625" style="101"/>
    <col min="5637" max="5637" width="8" style="101" customWidth="1"/>
    <col min="5638" max="5638" width="8.140625" style="101" customWidth="1"/>
    <col min="5639" max="5639" width="7.85546875" style="101" customWidth="1"/>
    <col min="5640" max="5641" width="7.5703125" style="101" customWidth="1"/>
    <col min="5642" max="5642" width="6.5703125" style="101" customWidth="1"/>
    <col min="5643" max="5888" width="9.140625" style="101"/>
    <col min="5889" max="5889" width="3.85546875" style="101" bestFit="1" customWidth="1"/>
    <col min="5890" max="5890" width="22.28515625" style="101" customWidth="1"/>
    <col min="5891" max="5891" width="12.5703125" style="101" bestFit="1" customWidth="1"/>
    <col min="5892" max="5892" width="9.140625" style="101"/>
    <col min="5893" max="5893" width="8" style="101" customWidth="1"/>
    <col min="5894" max="5894" width="8.140625" style="101" customWidth="1"/>
    <col min="5895" max="5895" width="7.85546875" style="101" customWidth="1"/>
    <col min="5896" max="5897" width="7.5703125" style="101" customWidth="1"/>
    <col min="5898" max="5898" width="6.5703125" style="101" customWidth="1"/>
    <col min="5899" max="6144" width="9.140625" style="101"/>
    <col min="6145" max="6145" width="3.85546875" style="101" bestFit="1" customWidth="1"/>
    <col min="6146" max="6146" width="22.28515625" style="101" customWidth="1"/>
    <col min="6147" max="6147" width="12.5703125" style="101" bestFit="1" customWidth="1"/>
    <col min="6148" max="6148" width="9.140625" style="101"/>
    <col min="6149" max="6149" width="8" style="101" customWidth="1"/>
    <col min="6150" max="6150" width="8.140625" style="101" customWidth="1"/>
    <col min="6151" max="6151" width="7.85546875" style="101" customWidth="1"/>
    <col min="6152" max="6153" width="7.5703125" style="101" customWidth="1"/>
    <col min="6154" max="6154" width="6.5703125" style="101" customWidth="1"/>
    <col min="6155" max="6400" width="9.140625" style="101"/>
    <col min="6401" max="6401" width="3.85546875" style="101" bestFit="1" customWidth="1"/>
    <col min="6402" max="6402" width="22.28515625" style="101" customWidth="1"/>
    <col min="6403" max="6403" width="12.5703125" style="101" bestFit="1" customWidth="1"/>
    <col min="6404" max="6404" width="9.140625" style="101"/>
    <col min="6405" max="6405" width="8" style="101" customWidth="1"/>
    <col min="6406" max="6406" width="8.140625" style="101" customWidth="1"/>
    <col min="6407" max="6407" width="7.85546875" style="101" customWidth="1"/>
    <col min="6408" max="6409" width="7.5703125" style="101" customWidth="1"/>
    <col min="6410" max="6410" width="6.5703125" style="101" customWidth="1"/>
    <col min="6411" max="6656" width="9.140625" style="101"/>
    <col min="6657" max="6657" width="3.85546875" style="101" bestFit="1" customWidth="1"/>
    <col min="6658" max="6658" width="22.28515625" style="101" customWidth="1"/>
    <col min="6659" max="6659" width="12.5703125" style="101" bestFit="1" customWidth="1"/>
    <col min="6660" max="6660" width="9.140625" style="101"/>
    <col min="6661" max="6661" width="8" style="101" customWidth="1"/>
    <col min="6662" max="6662" width="8.140625" style="101" customWidth="1"/>
    <col min="6663" max="6663" width="7.85546875" style="101" customWidth="1"/>
    <col min="6664" max="6665" width="7.5703125" style="101" customWidth="1"/>
    <col min="6666" max="6666" width="6.5703125" style="101" customWidth="1"/>
    <col min="6667" max="6912" width="9.140625" style="101"/>
    <col min="6913" max="6913" width="3.85546875" style="101" bestFit="1" customWidth="1"/>
    <col min="6914" max="6914" width="22.28515625" style="101" customWidth="1"/>
    <col min="6915" max="6915" width="12.5703125" style="101" bestFit="1" customWidth="1"/>
    <col min="6916" max="6916" width="9.140625" style="101"/>
    <col min="6917" max="6917" width="8" style="101" customWidth="1"/>
    <col min="6918" max="6918" width="8.140625" style="101" customWidth="1"/>
    <col min="6919" max="6919" width="7.85546875" style="101" customWidth="1"/>
    <col min="6920" max="6921" width="7.5703125" style="101" customWidth="1"/>
    <col min="6922" max="6922" width="6.5703125" style="101" customWidth="1"/>
    <col min="6923" max="7168" width="9.140625" style="101"/>
    <col min="7169" max="7169" width="3.85546875" style="101" bestFit="1" customWidth="1"/>
    <col min="7170" max="7170" width="22.28515625" style="101" customWidth="1"/>
    <col min="7171" max="7171" width="12.5703125" style="101" bestFit="1" customWidth="1"/>
    <col min="7172" max="7172" width="9.140625" style="101"/>
    <col min="7173" max="7173" width="8" style="101" customWidth="1"/>
    <col min="7174" max="7174" width="8.140625" style="101" customWidth="1"/>
    <col min="7175" max="7175" width="7.85546875" style="101" customWidth="1"/>
    <col min="7176" max="7177" width="7.5703125" style="101" customWidth="1"/>
    <col min="7178" max="7178" width="6.5703125" style="101" customWidth="1"/>
    <col min="7179" max="7424" width="9.140625" style="101"/>
    <col min="7425" max="7425" width="3.85546875" style="101" bestFit="1" customWidth="1"/>
    <col min="7426" max="7426" width="22.28515625" style="101" customWidth="1"/>
    <col min="7427" max="7427" width="12.5703125" style="101" bestFit="1" customWidth="1"/>
    <col min="7428" max="7428" width="9.140625" style="101"/>
    <col min="7429" max="7429" width="8" style="101" customWidth="1"/>
    <col min="7430" max="7430" width="8.140625" style="101" customWidth="1"/>
    <col min="7431" max="7431" width="7.85546875" style="101" customWidth="1"/>
    <col min="7432" max="7433" width="7.5703125" style="101" customWidth="1"/>
    <col min="7434" max="7434" width="6.5703125" style="101" customWidth="1"/>
    <col min="7435" max="7680" width="9.140625" style="101"/>
    <col min="7681" max="7681" width="3.85546875" style="101" bestFit="1" customWidth="1"/>
    <col min="7682" max="7682" width="22.28515625" style="101" customWidth="1"/>
    <col min="7683" max="7683" width="12.5703125" style="101" bestFit="1" customWidth="1"/>
    <col min="7684" max="7684" width="9.140625" style="101"/>
    <col min="7685" max="7685" width="8" style="101" customWidth="1"/>
    <col min="7686" max="7686" width="8.140625" style="101" customWidth="1"/>
    <col min="7687" max="7687" width="7.85546875" style="101" customWidth="1"/>
    <col min="7688" max="7689" width="7.5703125" style="101" customWidth="1"/>
    <col min="7690" max="7690" width="6.5703125" style="101" customWidth="1"/>
    <col min="7691" max="7936" width="9.140625" style="101"/>
    <col min="7937" max="7937" width="3.85546875" style="101" bestFit="1" customWidth="1"/>
    <col min="7938" max="7938" width="22.28515625" style="101" customWidth="1"/>
    <col min="7939" max="7939" width="12.5703125" style="101" bestFit="1" customWidth="1"/>
    <col min="7940" max="7940" width="9.140625" style="101"/>
    <col min="7941" max="7941" width="8" style="101" customWidth="1"/>
    <col min="7942" max="7942" width="8.140625" style="101" customWidth="1"/>
    <col min="7943" max="7943" width="7.85546875" style="101" customWidth="1"/>
    <col min="7944" max="7945" width="7.5703125" style="101" customWidth="1"/>
    <col min="7946" max="7946" width="6.5703125" style="101" customWidth="1"/>
    <col min="7947" max="8192" width="9.140625" style="101"/>
    <col min="8193" max="8193" width="3.85546875" style="101" bestFit="1" customWidth="1"/>
    <col min="8194" max="8194" width="22.28515625" style="101" customWidth="1"/>
    <col min="8195" max="8195" width="12.5703125" style="101" bestFit="1" customWidth="1"/>
    <col min="8196" max="8196" width="9.140625" style="101"/>
    <col min="8197" max="8197" width="8" style="101" customWidth="1"/>
    <col min="8198" max="8198" width="8.140625" style="101" customWidth="1"/>
    <col min="8199" max="8199" width="7.85546875" style="101" customWidth="1"/>
    <col min="8200" max="8201" width="7.5703125" style="101" customWidth="1"/>
    <col min="8202" max="8202" width="6.5703125" style="101" customWidth="1"/>
    <col min="8203" max="8448" width="9.140625" style="101"/>
    <col min="8449" max="8449" width="3.85546875" style="101" bestFit="1" customWidth="1"/>
    <col min="8450" max="8450" width="22.28515625" style="101" customWidth="1"/>
    <col min="8451" max="8451" width="12.5703125" style="101" bestFit="1" customWidth="1"/>
    <col min="8452" max="8452" width="9.140625" style="101"/>
    <col min="8453" max="8453" width="8" style="101" customWidth="1"/>
    <col min="8454" max="8454" width="8.140625" style="101" customWidth="1"/>
    <col min="8455" max="8455" width="7.85546875" style="101" customWidth="1"/>
    <col min="8456" max="8457" width="7.5703125" style="101" customWidth="1"/>
    <col min="8458" max="8458" width="6.5703125" style="101" customWidth="1"/>
    <col min="8459" max="8704" width="9.140625" style="101"/>
    <col min="8705" max="8705" width="3.85546875" style="101" bestFit="1" customWidth="1"/>
    <col min="8706" max="8706" width="22.28515625" style="101" customWidth="1"/>
    <col min="8707" max="8707" width="12.5703125" style="101" bestFit="1" customWidth="1"/>
    <col min="8708" max="8708" width="9.140625" style="101"/>
    <col min="8709" max="8709" width="8" style="101" customWidth="1"/>
    <col min="8710" max="8710" width="8.140625" style="101" customWidth="1"/>
    <col min="8711" max="8711" width="7.85546875" style="101" customWidth="1"/>
    <col min="8712" max="8713" width="7.5703125" style="101" customWidth="1"/>
    <col min="8714" max="8714" width="6.5703125" style="101" customWidth="1"/>
    <col min="8715" max="8960" width="9.140625" style="101"/>
    <col min="8961" max="8961" width="3.85546875" style="101" bestFit="1" customWidth="1"/>
    <col min="8962" max="8962" width="22.28515625" style="101" customWidth="1"/>
    <col min="8963" max="8963" width="12.5703125" style="101" bestFit="1" customWidth="1"/>
    <col min="8964" max="8964" width="9.140625" style="101"/>
    <col min="8965" max="8965" width="8" style="101" customWidth="1"/>
    <col min="8966" max="8966" width="8.140625" style="101" customWidth="1"/>
    <col min="8967" max="8967" width="7.85546875" style="101" customWidth="1"/>
    <col min="8968" max="8969" width="7.5703125" style="101" customWidth="1"/>
    <col min="8970" max="8970" width="6.5703125" style="101" customWidth="1"/>
    <col min="8971" max="9216" width="9.140625" style="101"/>
    <col min="9217" max="9217" width="3.85546875" style="101" bestFit="1" customWidth="1"/>
    <col min="9218" max="9218" width="22.28515625" style="101" customWidth="1"/>
    <col min="9219" max="9219" width="12.5703125" style="101" bestFit="1" customWidth="1"/>
    <col min="9220" max="9220" width="9.140625" style="101"/>
    <col min="9221" max="9221" width="8" style="101" customWidth="1"/>
    <col min="9222" max="9222" width="8.140625" style="101" customWidth="1"/>
    <col min="9223" max="9223" width="7.85546875" style="101" customWidth="1"/>
    <col min="9224" max="9225" width="7.5703125" style="101" customWidth="1"/>
    <col min="9226" max="9226" width="6.5703125" style="101" customWidth="1"/>
    <col min="9227" max="9472" width="9.140625" style="101"/>
    <col min="9473" max="9473" width="3.85546875" style="101" bestFit="1" customWidth="1"/>
    <col min="9474" max="9474" width="22.28515625" style="101" customWidth="1"/>
    <col min="9475" max="9475" width="12.5703125" style="101" bestFit="1" customWidth="1"/>
    <col min="9476" max="9476" width="9.140625" style="101"/>
    <col min="9477" max="9477" width="8" style="101" customWidth="1"/>
    <col min="9478" max="9478" width="8.140625" style="101" customWidth="1"/>
    <col min="9479" max="9479" width="7.85546875" style="101" customWidth="1"/>
    <col min="9480" max="9481" width="7.5703125" style="101" customWidth="1"/>
    <col min="9482" max="9482" width="6.5703125" style="101" customWidth="1"/>
    <col min="9483" max="9728" width="9.140625" style="101"/>
    <col min="9729" max="9729" width="3.85546875" style="101" bestFit="1" customWidth="1"/>
    <col min="9730" max="9730" width="22.28515625" style="101" customWidth="1"/>
    <col min="9731" max="9731" width="12.5703125" style="101" bestFit="1" customWidth="1"/>
    <col min="9732" max="9732" width="9.140625" style="101"/>
    <col min="9733" max="9733" width="8" style="101" customWidth="1"/>
    <col min="9734" max="9734" width="8.140625" style="101" customWidth="1"/>
    <col min="9735" max="9735" width="7.85546875" style="101" customWidth="1"/>
    <col min="9736" max="9737" width="7.5703125" style="101" customWidth="1"/>
    <col min="9738" max="9738" width="6.5703125" style="101" customWidth="1"/>
    <col min="9739" max="9984" width="9.140625" style="101"/>
    <col min="9985" max="9985" width="3.85546875" style="101" bestFit="1" customWidth="1"/>
    <col min="9986" max="9986" width="22.28515625" style="101" customWidth="1"/>
    <col min="9987" max="9987" width="12.5703125" style="101" bestFit="1" customWidth="1"/>
    <col min="9988" max="9988" width="9.140625" style="101"/>
    <col min="9989" max="9989" width="8" style="101" customWidth="1"/>
    <col min="9990" max="9990" width="8.140625" style="101" customWidth="1"/>
    <col min="9991" max="9991" width="7.85546875" style="101" customWidth="1"/>
    <col min="9992" max="9993" width="7.5703125" style="101" customWidth="1"/>
    <col min="9994" max="9994" width="6.5703125" style="101" customWidth="1"/>
    <col min="9995" max="10240" width="9.140625" style="101"/>
    <col min="10241" max="10241" width="3.85546875" style="101" bestFit="1" customWidth="1"/>
    <col min="10242" max="10242" width="22.28515625" style="101" customWidth="1"/>
    <col min="10243" max="10243" width="12.5703125" style="101" bestFit="1" customWidth="1"/>
    <col min="10244" max="10244" width="9.140625" style="101"/>
    <col min="10245" max="10245" width="8" style="101" customWidth="1"/>
    <col min="10246" max="10246" width="8.140625" style="101" customWidth="1"/>
    <col min="10247" max="10247" width="7.85546875" style="101" customWidth="1"/>
    <col min="10248" max="10249" width="7.5703125" style="101" customWidth="1"/>
    <col min="10250" max="10250" width="6.5703125" style="101" customWidth="1"/>
    <col min="10251" max="10496" width="9.140625" style="101"/>
    <col min="10497" max="10497" width="3.85546875" style="101" bestFit="1" customWidth="1"/>
    <col min="10498" max="10498" width="22.28515625" style="101" customWidth="1"/>
    <col min="10499" max="10499" width="12.5703125" style="101" bestFit="1" customWidth="1"/>
    <col min="10500" max="10500" width="9.140625" style="101"/>
    <col min="10501" max="10501" width="8" style="101" customWidth="1"/>
    <col min="10502" max="10502" width="8.140625" style="101" customWidth="1"/>
    <col min="10503" max="10503" width="7.85546875" style="101" customWidth="1"/>
    <col min="10504" max="10505" width="7.5703125" style="101" customWidth="1"/>
    <col min="10506" max="10506" width="6.5703125" style="101" customWidth="1"/>
    <col min="10507" max="10752" width="9.140625" style="101"/>
    <col min="10753" max="10753" width="3.85546875" style="101" bestFit="1" customWidth="1"/>
    <col min="10754" max="10754" width="22.28515625" style="101" customWidth="1"/>
    <col min="10755" max="10755" width="12.5703125" style="101" bestFit="1" customWidth="1"/>
    <col min="10756" max="10756" width="9.140625" style="101"/>
    <col min="10757" max="10757" width="8" style="101" customWidth="1"/>
    <col min="10758" max="10758" width="8.140625" style="101" customWidth="1"/>
    <col min="10759" max="10759" width="7.85546875" style="101" customWidth="1"/>
    <col min="10760" max="10761" width="7.5703125" style="101" customWidth="1"/>
    <col min="10762" max="10762" width="6.5703125" style="101" customWidth="1"/>
    <col min="10763" max="11008" width="9.140625" style="101"/>
    <col min="11009" max="11009" width="3.85546875" style="101" bestFit="1" customWidth="1"/>
    <col min="11010" max="11010" width="22.28515625" style="101" customWidth="1"/>
    <col min="11011" max="11011" width="12.5703125" style="101" bestFit="1" customWidth="1"/>
    <col min="11012" max="11012" width="9.140625" style="101"/>
    <col min="11013" max="11013" width="8" style="101" customWidth="1"/>
    <col min="11014" max="11014" width="8.140625" style="101" customWidth="1"/>
    <col min="11015" max="11015" width="7.85546875" style="101" customWidth="1"/>
    <col min="11016" max="11017" width="7.5703125" style="101" customWidth="1"/>
    <col min="11018" max="11018" width="6.5703125" style="101" customWidth="1"/>
    <col min="11019" max="11264" width="9.140625" style="101"/>
    <col min="11265" max="11265" width="3.85546875" style="101" bestFit="1" customWidth="1"/>
    <col min="11266" max="11266" width="22.28515625" style="101" customWidth="1"/>
    <col min="11267" max="11267" width="12.5703125" style="101" bestFit="1" customWidth="1"/>
    <col min="11268" max="11268" width="9.140625" style="101"/>
    <col min="11269" max="11269" width="8" style="101" customWidth="1"/>
    <col min="11270" max="11270" width="8.140625" style="101" customWidth="1"/>
    <col min="11271" max="11271" width="7.85546875" style="101" customWidth="1"/>
    <col min="11272" max="11273" width="7.5703125" style="101" customWidth="1"/>
    <col min="11274" max="11274" width="6.5703125" style="101" customWidth="1"/>
    <col min="11275" max="11520" width="9.140625" style="101"/>
    <col min="11521" max="11521" width="3.85546875" style="101" bestFit="1" customWidth="1"/>
    <col min="11522" max="11522" width="22.28515625" style="101" customWidth="1"/>
    <col min="11523" max="11523" width="12.5703125" style="101" bestFit="1" customWidth="1"/>
    <col min="11524" max="11524" width="9.140625" style="101"/>
    <col min="11525" max="11525" width="8" style="101" customWidth="1"/>
    <col min="11526" max="11526" width="8.140625" style="101" customWidth="1"/>
    <col min="11527" max="11527" width="7.85546875" style="101" customWidth="1"/>
    <col min="11528" max="11529" width="7.5703125" style="101" customWidth="1"/>
    <col min="11530" max="11530" width="6.5703125" style="101" customWidth="1"/>
    <col min="11531" max="11776" width="9.140625" style="101"/>
    <col min="11777" max="11777" width="3.85546875" style="101" bestFit="1" customWidth="1"/>
    <col min="11778" max="11778" width="22.28515625" style="101" customWidth="1"/>
    <col min="11779" max="11779" width="12.5703125" style="101" bestFit="1" customWidth="1"/>
    <col min="11780" max="11780" width="9.140625" style="101"/>
    <col min="11781" max="11781" width="8" style="101" customWidth="1"/>
    <col min="11782" max="11782" width="8.140625" style="101" customWidth="1"/>
    <col min="11783" max="11783" width="7.85546875" style="101" customWidth="1"/>
    <col min="11784" max="11785" width="7.5703125" style="101" customWidth="1"/>
    <col min="11786" max="11786" width="6.5703125" style="101" customWidth="1"/>
    <col min="11787" max="12032" width="9.140625" style="101"/>
    <col min="12033" max="12033" width="3.85546875" style="101" bestFit="1" customWidth="1"/>
    <col min="12034" max="12034" width="22.28515625" style="101" customWidth="1"/>
    <col min="12035" max="12035" width="12.5703125" style="101" bestFit="1" customWidth="1"/>
    <col min="12036" max="12036" width="9.140625" style="101"/>
    <col min="12037" max="12037" width="8" style="101" customWidth="1"/>
    <col min="12038" max="12038" width="8.140625" style="101" customWidth="1"/>
    <col min="12039" max="12039" width="7.85546875" style="101" customWidth="1"/>
    <col min="12040" max="12041" width="7.5703125" style="101" customWidth="1"/>
    <col min="12042" max="12042" width="6.5703125" style="101" customWidth="1"/>
    <col min="12043" max="12288" width="9.140625" style="101"/>
    <col min="12289" max="12289" width="3.85546875" style="101" bestFit="1" customWidth="1"/>
    <col min="12290" max="12290" width="22.28515625" style="101" customWidth="1"/>
    <col min="12291" max="12291" width="12.5703125" style="101" bestFit="1" customWidth="1"/>
    <col min="12292" max="12292" width="9.140625" style="101"/>
    <col min="12293" max="12293" width="8" style="101" customWidth="1"/>
    <col min="12294" max="12294" width="8.140625" style="101" customWidth="1"/>
    <col min="12295" max="12295" width="7.85546875" style="101" customWidth="1"/>
    <col min="12296" max="12297" width="7.5703125" style="101" customWidth="1"/>
    <col min="12298" max="12298" width="6.5703125" style="101" customWidth="1"/>
    <col min="12299" max="12544" width="9.140625" style="101"/>
    <col min="12545" max="12545" width="3.85546875" style="101" bestFit="1" customWidth="1"/>
    <col min="12546" max="12546" width="22.28515625" style="101" customWidth="1"/>
    <col min="12547" max="12547" width="12.5703125" style="101" bestFit="1" customWidth="1"/>
    <col min="12548" max="12548" width="9.140625" style="101"/>
    <col min="12549" max="12549" width="8" style="101" customWidth="1"/>
    <col min="12550" max="12550" width="8.140625" style="101" customWidth="1"/>
    <col min="12551" max="12551" width="7.85546875" style="101" customWidth="1"/>
    <col min="12552" max="12553" width="7.5703125" style="101" customWidth="1"/>
    <col min="12554" max="12554" width="6.5703125" style="101" customWidth="1"/>
    <col min="12555" max="12800" width="9.140625" style="101"/>
    <col min="12801" max="12801" width="3.85546875" style="101" bestFit="1" customWidth="1"/>
    <col min="12802" max="12802" width="22.28515625" style="101" customWidth="1"/>
    <col min="12803" max="12803" width="12.5703125" style="101" bestFit="1" customWidth="1"/>
    <col min="12804" max="12804" width="9.140625" style="101"/>
    <col min="12805" max="12805" width="8" style="101" customWidth="1"/>
    <col min="12806" max="12806" width="8.140625" style="101" customWidth="1"/>
    <col min="12807" max="12807" width="7.85546875" style="101" customWidth="1"/>
    <col min="12808" max="12809" width="7.5703125" style="101" customWidth="1"/>
    <col min="12810" max="12810" width="6.5703125" style="101" customWidth="1"/>
    <col min="12811" max="13056" width="9.140625" style="101"/>
    <col min="13057" max="13057" width="3.85546875" style="101" bestFit="1" customWidth="1"/>
    <col min="13058" max="13058" width="22.28515625" style="101" customWidth="1"/>
    <col min="13059" max="13059" width="12.5703125" style="101" bestFit="1" customWidth="1"/>
    <col min="13060" max="13060" width="9.140625" style="101"/>
    <col min="13061" max="13061" width="8" style="101" customWidth="1"/>
    <col min="13062" max="13062" width="8.140625" style="101" customWidth="1"/>
    <col min="13063" max="13063" width="7.85546875" style="101" customWidth="1"/>
    <col min="13064" max="13065" width="7.5703125" style="101" customWidth="1"/>
    <col min="13066" max="13066" width="6.5703125" style="101" customWidth="1"/>
    <col min="13067" max="13312" width="9.140625" style="101"/>
    <col min="13313" max="13313" width="3.85546875" style="101" bestFit="1" customWidth="1"/>
    <col min="13314" max="13314" width="22.28515625" style="101" customWidth="1"/>
    <col min="13315" max="13315" width="12.5703125" style="101" bestFit="1" customWidth="1"/>
    <col min="13316" max="13316" width="9.140625" style="101"/>
    <col min="13317" max="13317" width="8" style="101" customWidth="1"/>
    <col min="13318" max="13318" width="8.140625" style="101" customWidth="1"/>
    <col min="13319" max="13319" width="7.85546875" style="101" customWidth="1"/>
    <col min="13320" max="13321" width="7.5703125" style="101" customWidth="1"/>
    <col min="13322" max="13322" width="6.5703125" style="101" customWidth="1"/>
    <col min="13323" max="13568" width="9.140625" style="101"/>
    <col min="13569" max="13569" width="3.85546875" style="101" bestFit="1" customWidth="1"/>
    <col min="13570" max="13570" width="22.28515625" style="101" customWidth="1"/>
    <col min="13571" max="13571" width="12.5703125" style="101" bestFit="1" customWidth="1"/>
    <col min="13572" max="13572" width="9.140625" style="101"/>
    <col min="13573" max="13573" width="8" style="101" customWidth="1"/>
    <col min="13574" max="13574" width="8.140625" style="101" customWidth="1"/>
    <col min="13575" max="13575" width="7.85546875" style="101" customWidth="1"/>
    <col min="13576" max="13577" width="7.5703125" style="101" customWidth="1"/>
    <col min="13578" max="13578" width="6.5703125" style="101" customWidth="1"/>
    <col min="13579" max="13824" width="9.140625" style="101"/>
    <col min="13825" max="13825" width="3.85546875" style="101" bestFit="1" customWidth="1"/>
    <col min="13826" max="13826" width="22.28515625" style="101" customWidth="1"/>
    <col min="13827" max="13827" width="12.5703125" style="101" bestFit="1" customWidth="1"/>
    <col min="13828" max="13828" width="9.140625" style="101"/>
    <col min="13829" max="13829" width="8" style="101" customWidth="1"/>
    <col min="13830" max="13830" width="8.140625" style="101" customWidth="1"/>
    <col min="13831" max="13831" width="7.85546875" style="101" customWidth="1"/>
    <col min="13832" max="13833" width="7.5703125" style="101" customWidth="1"/>
    <col min="13834" max="13834" width="6.5703125" style="101" customWidth="1"/>
    <col min="13835" max="14080" width="9.140625" style="101"/>
    <col min="14081" max="14081" width="3.85546875" style="101" bestFit="1" customWidth="1"/>
    <col min="14082" max="14082" width="22.28515625" style="101" customWidth="1"/>
    <col min="14083" max="14083" width="12.5703125" style="101" bestFit="1" customWidth="1"/>
    <col min="14084" max="14084" width="9.140625" style="101"/>
    <col min="14085" max="14085" width="8" style="101" customWidth="1"/>
    <col min="14086" max="14086" width="8.140625" style="101" customWidth="1"/>
    <col min="14087" max="14087" width="7.85546875" style="101" customWidth="1"/>
    <col min="14088" max="14089" width="7.5703125" style="101" customWidth="1"/>
    <col min="14090" max="14090" width="6.5703125" style="101" customWidth="1"/>
    <col min="14091" max="14336" width="9.140625" style="101"/>
    <col min="14337" max="14337" width="3.85546875" style="101" bestFit="1" customWidth="1"/>
    <col min="14338" max="14338" width="22.28515625" style="101" customWidth="1"/>
    <col min="14339" max="14339" width="12.5703125" style="101" bestFit="1" customWidth="1"/>
    <col min="14340" max="14340" width="9.140625" style="101"/>
    <col min="14341" max="14341" width="8" style="101" customWidth="1"/>
    <col min="14342" max="14342" width="8.140625" style="101" customWidth="1"/>
    <col min="14343" max="14343" width="7.85546875" style="101" customWidth="1"/>
    <col min="14344" max="14345" width="7.5703125" style="101" customWidth="1"/>
    <col min="14346" max="14346" width="6.5703125" style="101" customWidth="1"/>
    <col min="14347" max="14592" width="9.140625" style="101"/>
    <col min="14593" max="14593" width="3.85546875" style="101" bestFit="1" customWidth="1"/>
    <col min="14594" max="14594" width="22.28515625" style="101" customWidth="1"/>
    <col min="14595" max="14595" width="12.5703125" style="101" bestFit="1" customWidth="1"/>
    <col min="14596" max="14596" width="9.140625" style="101"/>
    <col min="14597" max="14597" width="8" style="101" customWidth="1"/>
    <col min="14598" max="14598" width="8.140625" style="101" customWidth="1"/>
    <col min="14599" max="14599" width="7.85546875" style="101" customWidth="1"/>
    <col min="14600" max="14601" width="7.5703125" style="101" customWidth="1"/>
    <col min="14602" max="14602" width="6.5703125" style="101" customWidth="1"/>
    <col min="14603" max="14848" width="9.140625" style="101"/>
    <col min="14849" max="14849" width="3.85546875" style="101" bestFit="1" customWidth="1"/>
    <col min="14850" max="14850" width="22.28515625" style="101" customWidth="1"/>
    <col min="14851" max="14851" width="12.5703125" style="101" bestFit="1" customWidth="1"/>
    <col min="14852" max="14852" width="9.140625" style="101"/>
    <col min="14853" max="14853" width="8" style="101" customWidth="1"/>
    <col min="14854" max="14854" width="8.140625" style="101" customWidth="1"/>
    <col min="14855" max="14855" width="7.85546875" style="101" customWidth="1"/>
    <col min="14856" max="14857" width="7.5703125" style="101" customWidth="1"/>
    <col min="14858" max="14858" width="6.5703125" style="101" customWidth="1"/>
    <col min="14859" max="15104" width="9.140625" style="101"/>
    <col min="15105" max="15105" width="3.85546875" style="101" bestFit="1" customWidth="1"/>
    <col min="15106" max="15106" width="22.28515625" style="101" customWidth="1"/>
    <col min="15107" max="15107" width="12.5703125" style="101" bestFit="1" customWidth="1"/>
    <col min="15108" max="15108" width="9.140625" style="101"/>
    <col min="15109" max="15109" width="8" style="101" customWidth="1"/>
    <col min="15110" max="15110" width="8.140625" style="101" customWidth="1"/>
    <col min="15111" max="15111" width="7.85546875" style="101" customWidth="1"/>
    <col min="15112" max="15113" width="7.5703125" style="101" customWidth="1"/>
    <col min="15114" max="15114" width="6.5703125" style="101" customWidth="1"/>
    <col min="15115" max="15360" width="9.140625" style="101"/>
    <col min="15361" max="15361" width="3.85546875" style="101" bestFit="1" customWidth="1"/>
    <col min="15362" max="15362" width="22.28515625" style="101" customWidth="1"/>
    <col min="15363" max="15363" width="12.5703125" style="101" bestFit="1" customWidth="1"/>
    <col min="15364" max="15364" width="9.140625" style="101"/>
    <col min="15365" max="15365" width="8" style="101" customWidth="1"/>
    <col min="15366" max="15366" width="8.140625" style="101" customWidth="1"/>
    <col min="15367" max="15367" width="7.85546875" style="101" customWidth="1"/>
    <col min="15368" max="15369" width="7.5703125" style="101" customWidth="1"/>
    <col min="15370" max="15370" width="6.5703125" style="101" customWidth="1"/>
    <col min="15371" max="15616" width="9.140625" style="101"/>
    <col min="15617" max="15617" width="3.85546875" style="101" bestFit="1" customWidth="1"/>
    <col min="15618" max="15618" width="22.28515625" style="101" customWidth="1"/>
    <col min="15619" max="15619" width="12.5703125" style="101" bestFit="1" customWidth="1"/>
    <col min="15620" max="15620" width="9.140625" style="101"/>
    <col min="15621" max="15621" width="8" style="101" customWidth="1"/>
    <col min="15622" max="15622" width="8.140625" style="101" customWidth="1"/>
    <col min="15623" max="15623" width="7.85546875" style="101" customWidth="1"/>
    <col min="15624" max="15625" width="7.5703125" style="101" customWidth="1"/>
    <col min="15626" max="15626" width="6.5703125" style="101" customWidth="1"/>
    <col min="15627" max="15872" width="9.140625" style="101"/>
    <col min="15873" max="15873" width="3.85546875" style="101" bestFit="1" customWidth="1"/>
    <col min="15874" max="15874" width="22.28515625" style="101" customWidth="1"/>
    <col min="15875" max="15875" width="12.5703125" style="101" bestFit="1" customWidth="1"/>
    <col min="15876" max="15876" width="9.140625" style="101"/>
    <col min="15877" max="15877" width="8" style="101" customWidth="1"/>
    <col min="15878" max="15878" width="8.140625" style="101" customWidth="1"/>
    <col min="15879" max="15879" width="7.85546875" style="101" customWidth="1"/>
    <col min="15880" max="15881" width="7.5703125" style="101" customWidth="1"/>
    <col min="15882" max="15882" width="6.5703125" style="101" customWidth="1"/>
    <col min="15883" max="16128" width="9.140625" style="101"/>
    <col min="16129" max="16129" width="3.85546875" style="101" bestFit="1" customWidth="1"/>
    <col min="16130" max="16130" width="22.28515625" style="101" customWidth="1"/>
    <col min="16131" max="16131" width="12.5703125" style="101" bestFit="1" customWidth="1"/>
    <col min="16132" max="16132" width="9.140625" style="101"/>
    <col min="16133" max="16133" width="8" style="101" customWidth="1"/>
    <col min="16134" max="16134" width="8.140625" style="101" customWidth="1"/>
    <col min="16135" max="16135" width="7.85546875" style="101" customWidth="1"/>
    <col min="16136" max="16137" width="7.5703125" style="101" customWidth="1"/>
    <col min="16138" max="16138" width="6.5703125" style="101" customWidth="1"/>
    <col min="16139" max="16384" width="9.140625" style="101"/>
  </cols>
  <sheetData>
    <row r="1" spans="1:17" s="113" customFormat="1" ht="12.75" customHeight="1" x14ac:dyDescent="0.25">
      <c r="A1" s="198" t="s">
        <v>0</v>
      </c>
      <c r="B1" s="198"/>
      <c r="C1" s="198"/>
      <c r="D1" s="140"/>
      <c r="G1" s="194" t="s">
        <v>124</v>
      </c>
      <c r="H1" s="194"/>
      <c r="I1" s="194"/>
      <c r="J1" s="194"/>
      <c r="K1" s="114"/>
      <c r="L1" s="114"/>
      <c r="M1" s="114"/>
      <c r="N1" s="114"/>
      <c r="O1" s="114"/>
      <c r="P1" s="114"/>
      <c r="Q1" s="114"/>
    </row>
    <row r="2" spans="1:17" s="113" customFormat="1" ht="15" x14ac:dyDescent="0.25">
      <c r="A2" s="198"/>
      <c r="B2" s="198"/>
      <c r="C2" s="198"/>
      <c r="D2" s="140"/>
      <c r="H2" s="115"/>
      <c r="I2" s="115"/>
      <c r="J2" s="115"/>
      <c r="K2" s="114"/>
      <c r="L2" s="114"/>
      <c r="M2" s="114"/>
      <c r="N2" s="114"/>
      <c r="O2" s="114"/>
      <c r="P2" s="114"/>
      <c r="Q2" s="114"/>
    </row>
    <row r="3" spans="1:17" s="113" customFormat="1" ht="15" x14ac:dyDescent="0.25">
      <c r="A3" s="116"/>
      <c r="B3" s="116"/>
      <c r="C3" s="116"/>
      <c r="D3" s="116"/>
      <c r="H3" s="115"/>
      <c r="I3" s="115"/>
      <c r="J3" s="115"/>
      <c r="K3" s="114"/>
      <c r="L3" s="114"/>
      <c r="M3" s="114"/>
      <c r="N3" s="114"/>
      <c r="O3" s="114"/>
      <c r="P3" s="114"/>
      <c r="Q3" s="114"/>
    </row>
    <row r="4" spans="1:17" s="113" customFormat="1" ht="15" x14ac:dyDescent="0.25">
      <c r="A4" s="195" t="s">
        <v>125</v>
      </c>
      <c r="B4" s="195"/>
      <c r="C4" s="195"/>
      <c r="D4" s="195"/>
      <c r="E4" s="195"/>
      <c r="F4" s="195"/>
      <c r="G4" s="195"/>
      <c r="H4" s="195"/>
      <c r="I4" s="195"/>
      <c r="J4" s="195"/>
      <c r="K4" s="114"/>
      <c r="L4" s="114"/>
      <c r="M4" s="114"/>
      <c r="N4" s="114"/>
      <c r="O4" s="114"/>
      <c r="P4" s="114"/>
      <c r="Q4" s="114"/>
    </row>
    <row r="5" spans="1:17" s="113" customFormat="1" ht="15" x14ac:dyDescent="0.25">
      <c r="A5" s="196" t="s">
        <v>154</v>
      </c>
      <c r="B5" s="196"/>
      <c r="C5" s="196"/>
      <c r="D5" s="196"/>
      <c r="E5" s="196"/>
      <c r="F5" s="196"/>
      <c r="G5" s="196"/>
      <c r="H5" s="196"/>
      <c r="I5" s="196"/>
      <c r="J5" s="196"/>
      <c r="K5" s="114"/>
      <c r="L5" s="114"/>
      <c r="M5" s="114"/>
      <c r="N5" s="114"/>
      <c r="O5" s="114"/>
      <c r="P5" s="114"/>
      <c r="Q5" s="114"/>
    </row>
    <row r="6" spans="1:17" s="113" customFormat="1" ht="15" x14ac:dyDescent="0.25">
      <c r="A6" s="117"/>
      <c r="B6" s="118"/>
      <c r="C6" s="118"/>
      <c r="D6" s="118"/>
      <c r="E6" s="118"/>
      <c r="F6" s="118"/>
      <c r="G6" s="118"/>
      <c r="H6" s="118"/>
      <c r="I6" s="118"/>
      <c r="J6" s="118"/>
      <c r="K6" s="114"/>
      <c r="L6" s="114"/>
      <c r="M6" s="114"/>
      <c r="N6" s="114"/>
      <c r="O6" s="114"/>
      <c r="P6" s="114"/>
      <c r="Q6" s="114"/>
    </row>
    <row r="7" spans="1:17" s="113" customFormat="1" ht="15" x14ac:dyDescent="0.25">
      <c r="A7" s="119"/>
      <c r="B7" s="119"/>
      <c r="C7" s="119"/>
      <c r="D7" s="119"/>
      <c r="E7" s="119"/>
      <c r="F7" s="118"/>
      <c r="G7" s="118"/>
      <c r="H7" s="197" t="s">
        <v>152</v>
      </c>
      <c r="I7" s="197"/>
      <c r="J7" s="197"/>
      <c r="K7" s="114"/>
      <c r="L7" s="114"/>
      <c r="M7" s="114"/>
      <c r="N7" s="114"/>
      <c r="O7" s="114"/>
      <c r="P7" s="114"/>
      <c r="Q7" s="114"/>
    </row>
    <row r="8" spans="1:17" ht="12.75" customHeight="1" x14ac:dyDescent="0.2">
      <c r="A8" s="199" t="s">
        <v>4</v>
      </c>
      <c r="B8" s="199" t="s">
        <v>5</v>
      </c>
      <c r="C8" s="193" t="s">
        <v>126</v>
      </c>
      <c r="D8" s="193" t="s">
        <v>102</v>
      </c>
      <c r="E8" s="193" t="s">
        <v>156</v>
      </c>
      <c r="F8" s="193" t="s">
        <v>127</v>
      </c>
      <c r="G8" s="193"/>
      <c r="H8" s="193" t="s">
        <v>128</v>
      </c>
      <c r="I8" s="193"/>
      <c r="J8" s="193" t="s">
        <v>10</v>
      </c>
    </row>
    <row r="9" spans="1:17" ht="12.75" customHeight="1" x14ac:dyDescent="0.2">
      <c r="A9" s="199"/>
      <c r="B9" s="199"/>
      <c r="C9" s="193"/>
      <c r="D9" s="193"/>
      <c r="E9" s="193"/>
      <c r="F9" s="193"/>
      <c r="G9" s="193"/>
      <c r="H9" s="193"/>
      <c r="I9" s="193"/>
      <c r="J9" s="193"/>
    </row>
    <row r="10" spans="1:17" ht="12.75" customHeight="1" x14ac:dyDescent="0.2">
      <c r="A10" s="199"/>
      <c r="B10" s="199"/>
      <c r="C10" s="193"/>
      <c r="D10" s="193"/>
      <c r="E10" s="193"/>
      <c r="F10" s="193" t="s">
        <v>129</v>
      </c>
      <c r="G10" s="193" t="s">
        <v>130</v>
      </c>
      <c r="H10" s="193" t="s">
        <v>129</v>
      </c>
      <c r="I10" s="193" t="s">
        <v>159</v>
      </c>
      <c r="J10" s="193"/>
    </row>
    <row r="11" spans="1:17" x14ac:dyDescent="0.2">
      <c r="A11" s="199"/>
      <c r="B11" s="199"/>
      <c r="C11" s="193"/>
      <c r="D11" s="193"/>
      <c r="E11" s="193"/>
      <c r="F11" s="193"/>
      <c r="G11" s="193"/>
      <c r="H11" s="193"/>
      <c r="I11" s="193"/>
      <c r="J11" s="193"/>
    </row>
    <row r="12" spans="1:17" s="122" customFormat="1" x14ac:dyDescent="0.2">
      <c r="A12" s="120">
        <v>1</v>
      </c>
      <c r="B12" s="120">
        <v>2</v>
      </c>
      <c r="C12" s="120">
        <v>3</v>
      </c>
      <c r="D12" s="120">
        <v>4</v>
      </c>
      <c r="E12" s="120">
        <v>5</v>
      </c>
      <c r="F12" s="120">
        <v>6</v>
      </c>
      <c r="G12" s="120">
        <v>7</v>
      </c>
      <c r="H12" s="120">
        <v>8</v>
      </c>
      <c r="I12" s="120">
        <v>9</v>
      </c>
      <c r="J12" s="120">
        <v>10</v>
      </c>
      <c r="K12" s="121"/>
      <c r="L12" s="121"/>
      <c r="M12" s="121"/>
      <c r="N12" s="121"/>
      <c r="O12" s="121"/>
      <c r="P12" s="121"/>
      <c r="Q12" s="121"/>
    </row>
    <row r="13" spans="1:17" s="126" customFormat="1" x14ac:dyDescent="0.2">
      <c r="A13" s="127"/>
      <c r="B13" s="123" t="s">
        <v>26</v>
      </c>
      <c r="C13" s="124">
        <f>C14+C15+C16</f>
        <v>7965813077000</v>
      </c>
      <c r="D13" s="124">
        <f t="shared" ref="D13:I13" si="0">D14+D15+D16</f>
        <v>1767655474435</v>
      </c>
      <c r="E13" s="124">
        <f t="shared" si="0"/>
        <v>481806336000</v>
      </c>
      <c r="F13" s="124">
        <f t="shared" si="0"/>
        <v>1036309826637</v>
      </c>
      <c r="G13" s="124">
        <f t="shared" si="0"/>
        <v>311703717706</v>
      </c>
      <c r="H13" s="124">
        <f t="shared" si="0"/>
        <v>1036309826637</v>
      </c>
      <c r="I13" s="124">
        <f t="shared" si="0"/>
        <v>311703717706</v>
      </c>
      <c r="J13" s="105"/>
      <c r="K13" s="125">
        <f>E13-I13</f>
        <v>170102618294</v>
      </c>
      <c r="L13" s="125">
        <v>-2513.16</v>
      </c>
      <c r="M13" s="125"/>
      <c r="N13" s="125"/>
      <c r="O13" s="125"/>
      <c r="P13" s="125"/>
      <c r="Q13" s="125"/>
    </row>
    <row r="14" spans="1:17" x14ac:dyDescent="0.2">
      <c r="A14" s="127" t="s">
        <v>29</v>
      </c>
      <c r="B14" s="123" t="s">
        <v>131</v>
      </c>
      <c r="C14" s="124"/>
      <c r="D14" s="128"/>
      <c r="E14" s="128"/>
      <c r="F14" s="128"/>
      <c r="G14" s="128"/>
      <c r="H14" s="128"/>
      <c r="I14" s="128"/>
      <c r="J14" s="129"/>
    </row>
    <row r="15" spans="1:17" x14ac:dyDescent="0.2">
      <c r="A15" s="127" t="s">
        <v>31</v>
      </c>
      <c r="B15" s="123" t="s">
        <v>32</v>
      </c>
      <c r="C15" s="124"/>
      <c r="D15" s="124"/>
      <c r="E15" s="124"/>
      <c r="F15" s="124"/>
      <c r="G15" s="124"/>
      <c r="H15" s="124"/>
      <c r="I15" s="124"/>
      <c r="J15" s="105"/>
    </row>
    <row r="16" spans="1:17" x14ac:dyDescent="0.2">
      <c r="A16" s="127" t="s">
        <v>33</v>
      </c>
      <c r="B16" s="123" t="s">
        <v>34</v>
      </c>
      <c r="C16" s="124">
        <f>C17+C19+C23</f>
        <v>7965813077000</v>
      </c>
      <c r="D16" s="124">
        <f t="shared" ref="D16:I16" si="1">D17+D19+D23</f>
        <v>1767655474435</v>
      </c>
      <c r="E16" s="124">
        <f t="shared" si="1"/>
        <v>481806336000</v>
      </c>
      <c r="F16" s="124">
        <f t="shared" si="1"/>
        <v>1036309826637</v>
      </c>
      <c r="G16" s="124">
        <f t="shared" si="1"/>
        <v>311703717706</v>
      </c>
      <c r="H16" s="124">
        <f t="shared" si="1"/>
        <v>1036309826637</v>
      </c>
      <c r="I16" s="124">
        <f t="shared" si="1"/>
        <v>311703717706</v>
      </c>
      <c r="J16" s="105"/>
    </row>
    <row r="17" spans="1:12" ht="13.5" x14ac:dyDescent="0.2">
      <c r="A17" s="141" t="s">
        <v>11</v>
      </c>
      <c r="B17" s="130" t="s">
        <v>35</v>
      </c>
      <c r="C17" s="124">
        <f>C18</f>
        <v>6705742000000</v>
      </c>
      <c r="D17" s="124">
        <f t="shared" ref="D17:I17" si="2">D18</f>
        <v>625138000000</v>
      </c>
      <c r="E17" s="124">
        <f t="shared" si="2"/>
        <v>54075000000</v>
      </c>
      <c r="F17" s="124">
        <f t="shared" si="2"/>
        <v>622965000000</v>
      </c>
      <c r="G17" s="124">
        <f t="shared" si="2"/>
        <v>47930000000</v>
      </c>
      <c r="H17" s="124">
        <f t="shared" si="2"/>
        <v>622965000000</v>
      </c>
      <c r="I17" s="124">
        <f t="shared" si="2"/>
        <v>47930000000</v>
      </c>
      <c r="J17" s="105"/>
    </row>
    <row r="18" spans="1:12" ht="38.25" x14ac:dyDescent="0.2">
      <c r="A18" s="102">
        <v>1</v>
      </c>
      <c r="B18" s="98" t="s">
        <v>132</v>
      </c>
      <c r="C18" s="97">
        <v>6705742000000</v>
      </c>
      <c r="D18" s="97">
        <v>625138000000</v>
      </c>
      <c r="E18" s="97">
        <f>27000000000+27075000000</f>
        <v>54075000000</v>
      </c>
      <c r="F18" s="97">
        <f>575035000000+47930000000</f>
        <v>622965000000</v>
      </c>
      <c r="G18" s="97">
        <v>47930000000</v>
      </c>
      <c r="H18" s="97">
        <f>F18</f>
        <v>622965000000</v>
      </c>
      <c r="I18" s="97">
        <f>G18</f>
        <v>47930000000</v>
      </c>
      <c r="J18" s="99"/>
    </row>
    <row r="19" spans="1:12" ht="13.5" x14ac:dyDescent="0.2">
      <c r="A19" s="141" t="s">
        <v>15</v>
      </c>
      <c r="B19" s="130" t="s">
        <v>36</v>
      </c>
      <c r="C19" s="124">
        <f>C20+C21+C22</f>
        <v>1208683027000</v>
      </c>
      <c r="D19" s="124">
        <f t="shared" ref="D19:I19" si="3">D20+D21+D22</f>
        <v>1104984483000</v>
      </c>
      <c r="E19" s="124">
        <f t="shared" si="3"/>
        <v>423468000000</v>
      </c>
      <c r="F19" s="124">
        <f t="shared" si="3"/>
        <v>372352450316</v>
      </c>
      <c r="G19" s="124">
        <f t="shared" si="3"/>
        <v>260314332820</v>
      </c>
      <c r="H19" s="124">
        <f t="shared" si="3"/>
        <v>372352450316</v>
      </c>
      <c r="I19" s="124">
        <f t="shared" si="3"/>
        <v>260314332820</v>
      </c>
      <c r="J19" s="105"/>
    </row>
    <row r="20" spans="1:12" ht="38.25" x14ac:dyDescent="0.2">
      <c r="A20" s="102">
        <v>1</v>
      </c>
      <c r="B20" s="103" t="s">
        <v>104</v>
      </c>
      <c r="C20" s="97">
        <v>997727000000</v>
      </c>
      <c r="D20" s="97">
        <v>997727000000</v>
      </c>
      <c r="E20" s="104">
        <f>418550000000</f>
        <v>418550000000</v>
      </c>
      <c r="F20" s="104">
        <f>10000000000+G20</f>
        <v>265396711800</v>
      </c>
      <c r="G20" s="104">
        <v>255396711800</v>
      </c>
      <c r="H20" s="104">
        <f>10000000000+I20</f>
        <v>265396711800</v>
      </c>
      <c r="I20" s="104">
        <v>255396711800</v>
      </c>
      <c r="J20" s="105"/>
      <c r="K20" s="100">
        <f>E20-G20</f>
        <v>163153288200</v>
      </c>
    </row>
    <row r="21" spans="1:12" ht="38.25" x14ac:dyDescent="0.2">
      <c r="A21" s="102">
        <v>2</v>
      </c>
      <c r="B21" s="103" t="s">
        <v>122</v>
      </c>
      <c r="C21" s="97">
        <v>89373338000</v>
      </c>
      <c r="D21" s="97">
        <v>81252696000</v>
      </c>
      <c r="E21" s="104">
        <v>3521000000</v>
      </c>
      <c r="F21" s="97">
        <f>77728819746+G21</f>
        <v>81249777524</v>
      </c>
      <c r="G21" s="104">
        <v>3520957778</v>
      </c>
      <c r="H21" s="97">
        <f>77728819746+I21</f>
        <v>81249777524</v>
      </c>
      <c r="I21" s="104">
        <v>3520957778</v>
      </c>
      <c r="J21" s="105"/>
    </row>
    <row r="22" spans="1:12" ht="25.5" x14ac:dyDescent="0.2">
      <c r="A22" s="102">
        <v>3</v>
      </c>
      <c r="B22" s="103" t="s">
        <v>123</v>
      </c>
      <c r="C22" s="97">
        <v>121582689000</v>
      </c>
      <c r="D22" s="97">
        <v>26004787000</v>
      </c>
      <c r="E22" s="104">
        <v>1397000000</v>
      </c>
      <c r="F22" s="131">
        <f>24309297750+G22</f>
        <v>25705960992</v>
      </c>
      <c r="G22" s="104">
        <v>1396663242</v>
      </c>
      <c r="H22" s="131">
        <f>24309297750+I22</f>
        <v>25705960992</v>
      </c>
      <c r="I22" s="104">
        <v>1396663242</v>
      </c>
      <c r="J22" s="105"/>
      <c r="K22" s="137"/>
      <c r="L22" s="137"/>
    </row>
    <row r="23" spans="1:12" ht="13.5" x14ac:dyDescent="0.2">
      <c r="A23" s="141" t="s">
        <v>37</v>
      </c>
      <c r="B23" s="130" t="s">
        <v>38</v>
      </c>
      <c r="C23" s="124">
        <f>C24+C25+C26+C27</f>
        <v>51388050000</v>
      </c>
      <c r="D23" s="124">
        <f t="shared" ref="D23:I23" si="4">D24+D25+D26+D27</f>
        <v>37532991435</v>
      </c>
      <c r="E23" s="124">
        <f t="shared" si="4"/>
        <v>4263336000</v>
      </c>
      <c r="F23" s="124">
        <f t="shared" si="4"/>
        <v>40992376321</v>
      </c>
      <c r="G23" s="124">
        <f t="shared" si="4"/>
        <v>3459384886</v>
      </c>
      <c r="H23" s="124">
        <f t="shared" si="4"/>
        <v>40992376321</v>
      </c>
      <c r="I23" s="124">
        <f t="shared" si="4"/>
        <v>3459384886</v>
      </c>
      <c r="J23" s="105"/>
      <c r="K23" s="137"/>
      <c r="L23" s="137"/>
    </row>
    <row r="24" spans="1:12" ht="25.5" x14ac:dyDescent="0.2">
      <c r="A24" s="102">
        <v>1</v>
      </c>
      <c r="B24" s="98" t="s">
        <v>133</v>
      </c>
      <c r="C24" s="136">
        <v>25895000000</v>
      </c>
      <c r="D24" s="97">
        <v>16740000000</v>
      </c>
      <c r="E24" s="97">
        <v>3405336000</v>
      </c>
      <c r="F24" s="97">
        <f>16740000000+G24</f>
        <v>19342780000</v>
      </c>
      <c r="G24" s="97">
        <v>2602780000</v>
      </c>
      <c r="H24" s="97">
        <f>16740000000+I24</f>
        <v>19342780000</v>
      </c>
      <c r="I24" s="97">
        <v>2602780000</v>
      </c>
      <c r="J24" s="105"/>
      <c r="K24" s="138">
        <v>3405336000</v>
      </c>
      <c r="L24" s="139">
        <v>2602780000</v>
      </c>
    </row>
    <row r="25" spans="1:12" x14ac:dyDescent="0.2">
      <c r="A25" s="107">
        <v>2</v>
      </c>
      <c r="B25" s="133" t="s">
        <v>157</v>
      </c>
      <c r="C25" s="134">
        <v>1707313000</v>
      </c>
      <c r="D25" s="134">
        <v>1589962614</v>
      </c>
      <c r="E25" s="134">
        <v>95000000</v>
      </c>
      <c r="F25" s="134">
        <f>1589962614+G25</f>
        <v>1684303000</v>
      </c>
      <c r="G25" s="134">
        <v>94340386</v>
      </c>
      <c r="H25" s="134">
        <f>1589962614+I25</f>
        <v>1684303000</v>
      </c>
      <c r="I25" s="134">
        <v>94340386</v>
      </c>
      <c r="J25" s="112"/>
      <c r="K25" s="137"/>
      <c r="L25" s="137"/>
    </row>
    <row r="26" spans="1:12" ht="25.5" x14ac:dyDescent="0.2">
      <c r="A26" s="102">
        <v>3</v>
      </c>
      <c r="B26" s="98" t="s">
        <v>134</v>
      </c>
      <c r="C26" s="97">
        <v>17941401000</v>
      </c>
      <c r="D26" s="97">
        <v>14500794321</v>
      </c>
      <c r="E26" s="97">
        <v>583000000</v>
      </c>
      <c r="F26" s="106">
        <f>14500794321+G26</f>
        <v>15083352821</v>
      </c>
      <c r="G26" s="97">
        <v>582558500</v>
      </c>
      <c r="H26" s="106">
        <f>14500794321+I26</f>
        <v>15083352821</v>
      </c>
      <c r="I26" s="97">
        <v>582558500</v>
      </c>
      <c r="J26" s="99"/>
      <c r="K26" s="137"/>
      <c r="L26" s="137"/>
    </row>
    <row r="27" spans="1:12" ht="25.5" x14ac:dyDescent="0.2">
      <c r="A27" s="107">
        <v>4</v>
      </c>
      <c r="B27" s="132" t="s">
        <v>158</v>
      </c>
      <c r="C27" s="104">
        <v>5844336000</v>
      </c>
      <c r="D27" s="104">
        <v>4702234500</v>
      </c>
      <c r="E27" s="135">
        <v>180000000</v>
      </c>
      <c r="F27" s="104">
        <f>4702234500+G27</f>
        <v>4881940500</v>
      </c>
      <c r="G27" s="106">
        <v>179706000</v>
      </c>
      <c r="H27" s="104">
        <f>4702234500+I27</f>
        <v>4881940500</v>
      </c>
      <c r="I27" s="106">
        <v>179706000</v>
      </c>
      <c r="J27" s="112"/>
    </row>
  </sheetData>
  <mergeCells count="17">
    <mergeCell ref="A8:A11"/>
    <mergeCell ref="B8:B11"/>
    <mergeCell ref="C8:C11"/>
    <mergeCell ref="D8:D11"/>
    <mergeCell ref="E8:E11"/>
    <mergeCell ref="G1:J1"/>
    <mergeCell ref="A4:J4"/>
    <mergeCell ref="A5:J5"/>
    <mergeCell ref="H7:J7"/>
    <mergeCell ref="A1:C2"/>
    <mergeCell ref="F8:G9"/>
    <mergeCell ref="H8:I9"/>
    <mergeCell ref="J8:J11"/>
    <mergeCell ref="F10:F11"/>
    <mergeCell ref="G10:G11"/>
    <mergeCell ref="H10:H11"/>
    <mergeCell ref="I10:I11"/>
  </mergeCells>
  <pageMargins left="0.45" right="0.2" top="0.75" bottom="0.75" header="0.3" footer="0.3"/>
  <pageSetup paperSize="9"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389FC689-A225-42A4-B13E-131C827CABB6}"/>
</file>

<file path=customXml/itemProps2.xml><?xml version="1.0" encoding="utf-8"?>
<ds:datastoreItem xmlns:ds="http://schemas.openxmlformats.org/officeDocument/2006/customXml" ds:itemID="{A11B5A72-D31E-40CE-981F-9EDFA49E5616}"/>
</file>

<file path=customXml/itemProps3.xml><?xml version="1.0" encoding="utf-8"?>
<ds:datastoreItem xmlns:ds="http://schemas.openxmlformats.org/officeDocument/2006/customXml" ds:itemID="{8A38B8AD-46AD-4261-B81A-B48E3ACE4D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BM 2 01-2019</vt:lpstr>
      <vt:lpstr>TH PL1 2019</vt:lpstr>
      <vt:lpstr>BM 2 T02-2019</vt:lpstr>
      <vt:lpstr>BM5 T2-2020</vt:lpstr>
      <vt:lpstr>TH PL2-T1-2019</vt:lpstr>
      <vt:lpstr>BM 01 T4-2019 chua</vt:lpstr>
      <vt:lpstr>BM 2 T04-2019</vt:lpstr>
      <vt:lpstr>BM 2-2 T04-2019</vt:lpstr>
      <vt:lpstr>BM 03-T4-2019 chua</vt:lpstr>
      <vt:lpstr>BM 04-T4,4-2019</vt:lpstr>
      <vt:lpstr>PL 5 2019-T2-2019</vt:lpstr>
      <vt:lpstr>PL 5 T4,3-2019</vt:lpstr>
      <vt:lpstr>BM5 T3-2020</vt:lpstr>
      <vt:lpstr>BM5 T3-2020 TSCV</vt:lpstr>
      <vt:lpstr>BC CK trước ngày 11-5-2020 </vt:lpstr>
      <vt:lpstr>BM5 T5-2020</vt:lpstr>
      <vt:lpstr>'BC CK trước ngày 11-5-2020 '!Print_Area</vt:lpstr>
      <vt:lpstr>'BM5 T3-2020 TSCV'!Print_Area</vt:lpstr>
      <vt:lpstr>'BC CK trước ngày 11-5-2020 '!Print_Titles</vt:lpstr>
      <vt:lpstr>'BM5 T3-2020 TSCV'!Print_Titles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2006-09-16T00:00:00Z</dcterms:created>
  <dcterms:modified xsi:type="dcterms:W3CDTF">2020-05-04T06:54:25Z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